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Č11 - ZRN" sheetId="2" r:id="rId2"/>
    <sheet name="Č21 - ZRN " sheetId="3" r:id="rId3"/>
    <sheet name="Seznam figur" sheetId="4" r:id="rId4"/>
    <sheet name="Pokyny pro vyplnění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'Č11 - ZRN'!$C$86:$K$110</definedName>
    <definedName name="_xlnm.Print_Area" localSheetId="1">'Č11 - ZRN'!$C$4:$J$41,'Č11 - ZRN'!$C$47:$J$66,'Č11 - ZRN'!$C$72:$J$110</definedName>
    <definedName name="_xlnm.Print_Titles" localSheetId="1">'Č11 - ZRN'!$86:$86</definedName>
    <definedName name="_xlnm._FilterDatabase" localSheetId="2" hidden="1">'Č21 - ZRN '!$C$86:$K$150</definedName>
    <definedName name="_xlnm.Print_Area" localSheetId="2">'Č21 - ZRN '!$C$4:$J$41,'Č21 - ZRN '!$C$47:$J$66,'Č21 - ZRN '!$C$72:$J$150</definedName>
    <definedName name="_xlnm.Print_Titles" localSheetId="2">'Č21 - ZRN '!$86:$86</definedName>
    <definedName name="_xlnm.Print_Area" localSheetId="3">'Seznam figur'!$C$4:$G$63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P89"/>
  <c r="P88"/>
  <c r="P87"/>
  <c i="1" r="AU58"/>
  <c i="3" r="J39"/>
  <c r="J38"/>
  <c i="1" r="AY58"/>
  <c i="3" r="J37"/>
  <c i="1" r="AX58"/>
  <c i="3"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90"/>
  <c r="BH90"/>
  <c r="BG90"/>
  <c r="BF90"/>
  <c r="T90"/>
  <c r="R90"/>
  <c r="P90"/>
  <c r="J84"/>
  <c r="F83"/>
  <c r="F81"/>
  <c r="E79"/>
  <c r="J59"/>
  <c r="F58"/>
  <c r="F56"/>
  <c r="E54"/>
  <c r="J23"/>
  <c r="E23"/>
  <c r="J83"/>
  <c r="J22"/>
  <c r="J20"/>
  <c r="E20"/>
  <c r="F59"/>
  <c r="J19"/>
  <c r="J14"/>
  <c r="J81"/>
  <c r="E7"/>
  <c r="E75"/>
  <c i="2" r="J39"/>
  <c r="J38"/>
  <c i="1" r="AY56"/>
  <c i="2" r="J37"/>
  <c i="1" r="AX56"/>
  <c i="2"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92"/>
  <c r="BH92"/>
  <c r="BG92"/>
  <c r="BF92"/>
  <c r="T92"/>
  <c r="R92"/>
  <c r="P92"/>
  <c r="BI90"/>
  <c r="BH90"/>
  <c r="BG90"/>
  <c r="BF90"/>
  <c r="T90"/>
  <c r="R90"/>
  <c r="P90"/>
  <c r="J84"/>
  <c r="F83"/>
  <c r="F81"/>
  <c r="E79"/>
  <c r="J59"/>
  <c r="F58"/>
  <c r="F56"/>
  <c r="E54"/>
  <c r="J23"/>
  <c r="E23"/>
  <c r="J83"/>
  <c r="J22"/>
  <c r="J20"/>
  <c r="E20"/>
  <c r="F84"/>
  <c r="J19"/>
  <c r="J14"/>
  <c r="J81"/>
  <c r="E7"/>
  <c r="E75"/>
  <c i="1" r="L50"/>
  <c r="AM50"/>
  <c r="AM49"/>
  <c r="L49"/>
  <c r="AM47"/>
  <c r="L47"/>
  <c r="L45"/>
  <c r="L44"/>
  <c i="3" r="BK143"/>
  <c r="J140"/>
  <c r="BK137"/>
  <c r="J131"/>
  <c r="J125"/>
  <c r="BK90"/>
  <c i="2" r="BK109"/>
  <c r="BK107"/>
  <c r="J104"/>
  <c r="J92"/>
  <c r="BK90"/>
  <c i="1" r="AS55"/>
  <c i="3" r="J143"/>
  <c r="BK140"/>
  <c r="J137"/>
  <c r="BK131"/>
  <c r="BK125"/>
  <c r="J90"/>
  <c i="2" r="J109"/>
  <c r="J107"/>
  <c r="BK104"/>
  <c r="BK92"/>
  <c r="J90"/>
  <c i="1" r="AS57"/>
  <c r="AU57"/>
  <c i="2" l="1" r="P89"/>
  <c r="P88"/>
  <c r="P87"/>
  <c i="1" r="AU56"/>
  <c i="2" r="T89"/>
  <c r="T88"/>
  <c r="T87"/>
  <c i="3" r="R89"/>
  <c r="R88"/>
  <c r="R87"/>
  <c i="2" r="BK89"/>
  <c r="J89"/>
  <c r="J65"/>
  <c r="R89"/>
  <c r="R88"/>
  <c r="R87"/>
  <c i="3" r="BK89"/>
  <c r="J89"/>
  <c r="J65"/>
  <c r="T89"/>
  <c r="T88"/>
  <c r="T87"/>
  <c i="2" r="J56"/>
  <c r="J58"/>
  <c r="BE90"/>
  <c r="BE92"/>
  <c r="BE109"/>
  <c i="3" r="E50"/>
  <c r="J56"/>
  <c r="J58"/>
  <c r="F84"/>
  <c r="BE90"/>
  <c r="BE125"/>
  <c r="BE137"/>
  <c i="2" r="E50"/>
  <c r="F59"/>
  <c r="BE104"/>
  <c r="BE107"/>
  <c i="3" r="BE131"/>
  <c r="BE140"/>
  <c r="BE143"/>
  <c i="2" r="J36"/>
  <c i="1" r="AW56"/>
  <c i="3" r="F39"/>
  <c i="1" r="BD58"/>
  <c r="BD57"/>
  <c i="2" r="F36"/>
  <c i="1" r="BA56"/>
  <c r="BA55"/>
  <c i="2" r="F38"/>
  <c i="1" r="BC56"/>
  <c r="BC55"/>
  <c r="AU55"/>
  <c r="AU54"/>
  <c i="2" r="F39"/>
  <c i="1" r="BD56"/>
  <c r="BD55"/>
  <c r="BD54"/>
  <c r="W33"/>
  <c i="3" r="F37"/>
  <c i="1" r="BB58"/>
  <c r="BB57"/>
  <c r="AX57"/>
  <c i="3" r="F38"/>
  <c i="1" r="BC58"/>
  <c r="BC57"/>
  <c r="AY57"/>
  <c i="3" r="F36"/>
  <c i="1" r="BA58"/>
  <c r="BA57"/>
  <c r="AW57"/>
  <c i="2" r="F37"/>
  <c i="1" r="BB56"/>
  <c r="BB55"/>
  <c r="AX55"/>
  <c i="3" r="J36"/>
  <c i="1" r="AW58"/>
  <c r="AS54"/>
  <c i="3" l="1" r="BK88"/>
  <c r="J88"/>
  <c r="J64"/>
  <c i="2" r="BK88"/>
  <c r="J88"/>
  <c r="J64"/>
  <c i="1" r="BA54"/>
  <c r="AW54"/>
  <c r="AK30"/>
  <c r="BC54"/>
  <c r="W32"/>
  <c r="BB54"/>
  <c r="W31"/>
  <c r="AW55"/>
  <c r="AY55"/>
  <c i="2" r="J35"/>
  <c i="1" r="AV56"/>
  <c r="AT56"/>
  <c i="2" r="F35"/>
  <c i="1" r="AZ56"/>
  <c r="AZ55"/>
  <c r="AV55"/>
  <c i="3" r="F35"/>
  <c i="1" r="AZ58"/>
  <c r="AZ57"/>
  <c r="AV57"/>
  <c r="AT57"/>
  <c i="3" r="J35"/>
  <c i="1" r="AV58"/>
  <c r="AT58"/>
  <c i="2" l="1" r="BK87"/>
  <c r="J87"/>
  <c r="J63"/>
  <c i="3" r="BK87"/>
  <c r="J87"/>
  <c r="J63"/>
  <c i="1" r="AT55"/>
  <c r="AX54"/>
  <c r="W30"/>
  <c r="AZ54"/>
  <c r="W29"/>
  <c r="AY54"/>
  <c l="1" r="AV54"/>
  <c r="AK29"/>
  <c i="2" r="J32"/>
  <c i="1" r="AG56"/>
  <c r="AG55"/>
  <c i="3" r="J32"/>
  <c i="1" r="AG58"/>
  <c r="AG57"/>
  <c r="AN57"/>
  <c l="1" r="AN55"/>
  <c r="AN58"/>
  <c i="2" r="J41"/>
  <c i="3" r="J41"/>
  <c i="1" r="AN56"/>
  <c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<sst xmlns="http://schemas.openxmlformats.org/spreadsheetml/2006/main">
  <si>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</si>
  <si>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</si>
  <si>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</si>
  <si>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</si>
  <si>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</si>
  <si>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{8e9e3358-46fb-4647-8f91-f2983f1a1801}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</si>
  <si>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</si>
  <si>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</si>
  <si>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</si>
  <si>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</si>
  <si>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</si>
  <si>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</si>
  <si>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</si>
  <si>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</si>
  <si>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650190088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</si>
  <si>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</si>
  <si>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</si>
  <si>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Mechanické a chemické hubení nežádoucí vegetace u ST 2021 v obvodu OŘ Ústí nad Labem</t>
  </si>
  <si>
    <t>KSO:</t>
  </si>
  <si>
    <t/>
  </si>
  <si>
    <t>CC-CZ:</t>
  </si>
  <si>
    <t>Místo:</t>
  </si>
  <si>
    <t xml:space="preserve"> </t>
  </si>
  <si>
    <t>Datum:</t>
  </si>
  <si>
    <t>23. 2. 2021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</si>
  <si>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</si>
  <si>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</si>
  <si>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</si>
  <si>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</si>
  <si>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</si>
  <si>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</si>
  <si>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</si>
  <si>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</si>
  <si>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</si>
  <si>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</si>
  <si>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</si>
  <si>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</si>
  <si>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</si>
  <si>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</si>
  <si>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</si>
  <si>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</si>
  <si>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</si>
  <si>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</si>
  <si>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</si>
  <si>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</si>
  <si>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</si>
  <si>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</si>
  <si>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</si>
  <si>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</si>
  <si>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</si>
  <si>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</si>
  <si>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</si>
  <si>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</si>
  <si>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</si>
  <si>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</si>
  <si>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</si>
  <si>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</si>
  <si>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</si>
  <si>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</si>
  <si>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</si>
  <si>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</si>
  <si>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</si>
  <si>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</si>
  <si>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</si>
  <si>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</si>
  <si>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</si>
  <si>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</si>
  <si>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</si>
  <si>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</si>
  <si>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</si>
  <si>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</si>
  <si>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</si>
  <si>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</si>
  <si>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</si>
  <si>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01</t>
  </si>
  <si>
    <t>Chemické hubení plevelů v obvodu ST Ústí nad Labem</t>
  </si>
  <si>
    <t>STA</t>
  </si>
  <si>
    <t>1</t>
  </si>
  <si>
    <t>{d5fabae6-303b-4f7c-b73a-afd57d0d422c}</t>
  </si>
  <si>
    <t>2</t>
  </si>
  <si>
    <t>/</t>
  </si>
  <si>
    <t>Č11</t>
  </si>
  <si>
    <t>ZRN</t>
  </si>
  <si>
    <t>Soupis</t>
  </si>
  <si>
    <t>{b9980341-124a-4d5c-a127-d54fc1a0acb2}</t>
  </si>
  <si>
    <t>02</t>
  </si>
  <si>
    <t>Chemické hubení plevelů v obvodu ST Most</t>
  </si>
  <si>
    <t>{65d88f79-8694-4e19-9441-988cc39c909d}</t>
  </si>
  <si>
    <t>Č21</t>
  </si>
  <si>
    <t xml:space="preserve">ZRN </t>
  </si>
  <si>
    <t>{2e73e3a4-7f24-4f51-9425-b47f0dd34cdc}</t>
  </si>
  <si>
    <t>KRYCÍ LIST SOUPISU PRACÍ</t>
  </si>
  <si>
    <t>Objekt:</t>
  </si>
  <si>
    <t>01 - Chemické hubení plevelů v obvodu ST Ústí nad Labem</t>
  </si>
  <si>
    <t>Soupis:</t>
  </si>
  <si>
    <t>Č11 - ZRN</t>
  </si>
  <si>
    <t>obvod Ústí nad Labem</t>
  </si>
  <si>
    <t>Správa železnic - OŘ UNL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</si>
  <si>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</si>
  <si>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</si>
  <si>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</si>
  <si>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</si>
  <si>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</si>
  <si>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</si>
  <si>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</si>
  <si>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</si>
  <si>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</si>
  <si>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</si>
  <si>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</si>
  <si>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</si>
  <si>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</si>
  <si>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</si>
  <si>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</si>
  <si>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</si>
  <si>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</si>
  <si>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</si>
  <si>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</si>
  <si>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</si>
  <si>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</si>
  <si>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</si>
  <si>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</si>
  <si>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</si>
  <si>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</si>
  <si>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5904055010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</si>
  <si>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</si>
  <si>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m2</t>
  </si>
  <si>
    <t>4</t>
  </si>
  <si>
    <t>1284712697</t>
  </si>
  <si>
    <t>VV</t>
  </si>
  <si>
    <t>"TO Litoměřice" 4400*2</t>
  </si>
  <si>
    <t>5904055120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</si>
  <si>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</si>
  <si>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km</t>
  </si>
  <si>
    <t>1061919707</t>
  </si>
  <si>
    <t>"TO Roudnice n.L."139,728+139,728</t>
  </si>
  <si>
    <t>"TO Lovosice" 88,857+88,857</t>
  </si>
  <si>
    <t>"TO Štětí" 42,485+42,485</t>
  </si>
  <si>
    <t>"TO Litoměřice" 73,475+73,475</t>
  </si>
  <si>
    <t>"TO Ústí n.L. západ" 95,507+95,507</t>
  </si>
  <si>
    <t>"TO Ústí n.L. hl.n." 60,814+60,814</t>
  </si>
  <si>
    <t>"TO Děčín hl.n." 117,494+100,152</t>
  </si>
  <si>
    <t>"TO Děčín východ" 115,377+115,377</t>
  </si>
  <si>
    <t>"TO Česká Kamenice" 77,682+77,682</t>
  </si>
  <si>
    <t>"TO Rumburk" 69,176+69,176</t>
  </si>
  <si>
    <t>Součet</t>
  </si>
  <si>
    <t>3</t>
  </si>
  <si>
    <t>5904055210</t>
  </si>
  <si>
    <t>Hubení travního porostu postřikovačem strojně mimo profil koleje jednostranně šíře záběru do 2 m. Poznámka: 1. V cenách jsou započteny náklady na postřik travního porostu nebo náletové dřevité vegetace, potřebné manipulace a aplikací herbicidu. 2. V cenách nejsou obsaženy náklady na vodu a dodávku herbicidu.</t>
  </si>
  <si>
    <t>-372317487</t>
  </si>
  <si>
    <t>drátovodné trasy 1.a2.kolo</t>
  </si>
  <si>
    <t>1,320+1,320</t>
  </si>
  <si>
    <t>M</t>
  </si>
  <si>
    <t>5954101005</t>
  </si>
  <si>
    <t>Herbicidy Clinic</t>
  </si>
  <si>
    <t>litr</t>
  </si>
  <si>
    <t>8</t>
  </si>
  <si>
    <t>-1032559963</t>
  </si>
  <si>
    <t>1743,848*2</t>
  </si>
  <si>
    <t>5954101010</t>
  </si>
  <si>
    <t>Herbicidy Dicopur M 750</t>
  </si>
  <si>
    <t>-1021562764</t>
  </si>
  <si>
    <t>887,848*0,72</t>
  </si>
  <si>
    <t>Kolej_5m_21</t>
  </si>
  <si>
    <t>Postřik trati postřikovací soupravou - záběr 5 m - obě kola celkem</t>
  </si>
  <si>
    <t>965,48</t>
  </si>
  <si>
    <t>Kolej_6m_21</t>
  </si>
  <si>
    <t>Postřik trati postřikovací soupravou - záběr 6m - obě kola celkem</t>
  </si>
  <si>
    <t>691,614</t>
  </si>
  <si>
    <t>Plochy_21</t>
  </si>
  <si>
    <t>Plochy k postřiku</t>
  </si>
  <si>
    <t>74900</t>
  </si>
  <si>
    <t>02 - Chemické hubení plevelů v obvodu ST Most</t>
  </si>
  <si>
    <t xml:space="preserve">Č21 - ZRN </t>
  </si>
  <si>
    <t>obvod ST Most</t>
  </si>
  <si>
    <t>CZ 709 94 234</t>
  </si>
  <si>
    <t>Ing. Horák Jiří, +420 602 155 923, horak@szdc.cz</t>
  </si>
  <si>
    <t>2092400479</t>
  </si>
  <si>
    <t>ELEKTROPORCELÁN - Louny předměstí-stav.II</t>
  </si>
  <si>
    <t>"požadavek SZT - drátovod a okolí v délce 950 m, vzdálenost od osy koleje do 4m 
( 950*1,5 m2)"</t>
  </si>
  <si>
    <t>2850*2</t>
  </si>
  <si>
    <t>žst Kadaň Prunéřov</t>
  </si>
  <si>
    <t xml:space="preserve">"požadavek TO Kadaň plocha od konců nástupiště mezi 2.-4.SK  136,600 - 137,100 šíře 5m (500*5m)137,400 - 137,600 šíře 5m (200*5m)                  </t>
  </si>
  <si>
    <t>7000*2</t>
  </si>
  <si>
    <t xml:space="preserve">Chomutov seř. n. </t>
  </si>
  <si>
    <t>"plocha mezi kolejemi 113 - 123
(350 m x 30 m)"</t>
  </si>
  <si>
    <t>21000*2</t>
  </si>
  <si>
    <t>Chomutov os.n.</t>
  </si>
  <si>
    <t>"plocha mezi kolejemi na zhlaví u ST 1
(200 m x 10 m)"</t>
  </si>
  <si>
    <t>4000*2</t>
  </si>
  <si>
    <t>Přejezdy obvod TO Oldřichov</t>
  </si>
  <si>
    <t>Krupka-Boh. - Teplice v Č. P1942 km 14,514; P1943 km 14,832 (2x40 m)</t>
  </si>
  <si>
    <t>400*2</t>
  </si>
  <si>
    <t>Oldřichov-Duchcov n.n. P1953 km 24,567; P 1954 km 24,760; P 1958 km 27,587 (3x40m)</t>
  </si>
  <si>
    <t>600*2</t>
  </si>
  <si>
    <t>Řetenice - Teplice Zámecká zahrada P2092 km 1,086; P2094 km 1,957 (2x40m)</t>
  </si>
  <si>
    <t>Bystřany-Úpořiny P2098 km 7,290 (1x40m)</t>
  </si>
  <si>
    <t>200*2</t>
  </si>
  <si>
    <t>Louka u L. - Osek město P2170 km 135,668; P2171 km136,080; P2172 km 136,490 (3x40m)</t>
  </si>
  <si>
    <t>Hrob-Dubí P2182 km 145,329 (1x40m)</t>
  </si>
  <si>
    <t>Dubí-Moldava v Kr.horách P2188 km 157,100 (1x40m)</t>
  </si>
  <si>
    <t>5954101035</t>
  </si>
  <si>
    <t>Herbicidy Roundup Klasik Pro</t>
  </si>
  <si>
    <t>-503526079</t>
  </si>
  <si>
    <t xml:space="preserve">"Uvažováno s průměrné spotřebovaným  množstvím v roce 2018 7 l /ha  za oba postřiky"</t>
  </si>
  <si>
    <t>Plochy_21/10000*7</t>
  </si>
  <si>
    <t>Kolej_5m_21*0,005*100*3,5</t>
  </si>
  <si>
    <t>Kolej_6m_21*0,006*100*3,5</t>
  </si>
  <si>
    <t>1186344894</t>
  </si>
  <si>
    <t>Na plochách použití Dicopuru nepožadujeme</t>
  </si>
  <si>
    <t xml:space="preserve">"Uvažováno s průměrné spotřebovaným  množstvím v roce 2019 1,5 l /ha  v každém ze 2 kol"</t>
  </si>
  <si>
    <t>Kolej_5m_21*0,005*100*1,5</t>
  </si>
  <si>
    <t>Kolej_6m_21*0,006*100*1,5</t>
  </si>
  <si>
    <t>5904055110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</si>
  <si>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</si>
  <si>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1310704167</t>
  </si>
  <si>
    <t xml:space="preserve">"1.kolo                          =  " 482,740*2</t>
  </si>
  <si>
    <t>-1363660441</t>
  </si>
  <si>
    <t xml:space="preserve">"1. kolo                         =  " 345,807*2</t>
  </si>
  <si>
    <t>6</t>
  </si>
  <si>
    <t>08211321</t>
  </si>
  <si>
    <t>voda pitná pro ostatní odběratele</t>
  </si>
  <si>
    <t>m3</t>
  </si>
  <si>
    <t>554202757</t>
  </si>
  <si>
    <t xml:space="preserve">"Uvažováno s průměrným množstvím vody 200 l /ha  za oba postřiky"</t>
  </si>
  <si>
    <t>"Předpokládá se z 80 % dodávka vody dle potřeby bezplatně z odběrných míst v železničních stanicíchí"</t>
  </si>
  <si>
    <t>"( seznam dodá příslušná správa tratí zahájením prací )"</t>
  </si>
  <si>
    <t>Plochy_21/10000*7*0,2</t>
  </si>
  <si>
    <t>Kolej_5m_21*0,005*100*0,2*0,2</t>
  </si>
  <si>
    <t>Kolej_6m_21*0,006*100*0,2*0,2</t>
  </si>
  <si>
    <t>SEZNAM FIGUR</t>
  </si>
  <si>
    <t>Výměra</t>
  </si>
  <si>
    <t xml:space="preserve"> 02/ Č21</t>
  </si>
  <si>
    <t>Použití figury:</t>
  </si>
  <si>
    <t>Hubení travního porostu postřikovačem strojně v profilu koleje šíře záběru 5 m</t>
  </si>
  <si>
    <t>Hubení travního porostu postřikovačem strojně v profilu koleje šíře záběru 6 m</t>
  </si>
  <si>
    <t>Hubení travního porostu postřikovačem místně ručně tráva, plevel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</si>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</sst>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650190088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Mechanické a chemické hubení nežádoucí vegetace u ST 2021 v obvodu OŘ Ústí nad Labem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>Věra Trnková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76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69</v>
      </c>
      <c r="BT55" s="124" t="s">
        <v>77</v>
      </c>
      <c r="BU55" s="124" t="s">
        <v>71</v>
      </c>
      <c r="BV55" s="124" t="s">
        <v>72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4" customFormat="1" ht="16.5" customHeight="1">
      <c r="A56" s="125" t="s">
        <v>80</v>
      </c>
      <c r="B56" s="64"/>
      <c r="C56" s="126"/>
      <c r="D56" s="126"/>
      <c r="E56" s="127" t="s">
        <v>81</v>
      </c>
      <c r="F56" s="127"/>
      <c r="G56" s="127"/>
      <c r="H56" s="127"/>
      <c r="I56" s="127"/>
      <c r="J56" s="126"/>
      <c r="K56" s="127" t="s">
        <v>82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'Č11 - ZRN'!J32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83</v>
      </c>
      <c r="AR56" s="66"/>
      <c r="AS56" s="130">
        <v>0</v>
      </c>
      <c r="AT56" s="131">
        <f>ROUND(SUM(AV56:AW56),2)</f>
        <v>0</v>
      </c>
      <c r="AU56" s="132">
        <f>'Č11 - ZRN'!P87</f>
        <v>0</v>
      </c>
      <c r="AV56" s="131">
        <f>'Č11 - ZRN'!J35</f>
        <v>0</v>
      </c>
      <c r="AW56" s="131">
        <f>'Č11 - ZRN'!J36</f>
        <v>0</v>
      </c>
      <c r="AX56" s="131">
        <f>'Č11 - ZRN'!J37</f>
        <v>0</v>
      </c>
      <c r="AY56" s="131">
        <f>'Č11 - ZRN'!J38</f>
        <v>0</v>
      </c>
      <c r="AZ56" s="131">
        <f>'Č11 - ZRN'!F35</f>
        <v>0</v>
      </c>
      <c r="BA56" s="131">
        <f>'Č11 - ZRN'!F36</f>
        <v>0</v>
      </c>
      <c r="BB56" s="131">
        <f>'Č11 - ZRN'!F37</f>
        <v>0</v>
      </c>
      <c r="BC56" s="131">
        <f>'Č11 - ZRN'!F38</f>
        <v>0</v>
      </c>
      <c r="BD56" s="133">
        <f>'Č11 - ZRN'!F39</f>
        <v>0</v>
      </c>
      <c r="BE56" s="4"/>
      <c r="BT56" s="134" t="s">
        <v>79</v>
      </c>
      <c r="BV56" s="134" t="s">
        <v>72</v>
      </c>
      <c r="BW56" s="134" t="s">
        <v>84</v>
      </c>
      <c r="BX56" s="134" t="s">
        <v>78</v>
      </c>
      <c r="CL56" s="134" t="s">
        <v>19</v>
      </c>
    </row>
    <row r="57" s="7" customFormat="1" ht="24.75" customHeight="1">
      <c r="A57" s="7"/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76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69</v>
      </c>
      <c r="BT57" s="124" t="s">
        <v>77</v>
      </c>
      <c r="BU57" s="124" t="s">
        <v>71</v>
      </c>
      <c r="BV57" s="124" t="s">
        <v>72</v>
      </c>
      <c r="BW57" s="124" t="s">
        <v>87</v>
      </c>
      <c r="BX57" s="124" t="s">
        <v>5</v>
      </c>
      <c r="CL57" s="124" t="s">
        <v>19</v>
      </c>
      <c r="CM57" s="124" t="s">
        <v>79</v>
      </c>
    </row>
    <row r="58" s="4" customFormat="1" ht="16.5" customHeight="1">
      <c r="A58" s="125" t="s">
        <v>80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'Č21 - ZRN 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83</v>
      </c>
      <c r="AR58" s="66"/>
      <c r="AS58" s="135">
        <v>0</v>
      </c>
      <c r="AT58" s="136">
        <f>ROUND(SUM(AV58:AW58),2)</f>
        <v>0</v>
      </c>
      <c r="AU58" s="137">
        <f>'Č21 - ZRN '!P87</f>
        <v>0</v>
      </c>
      <c r="AV58" s="136">
        <f>'Č21 - ZRN '!J35</f>
        <v>0</v>
      </c>
      <c r="AW58" s="136">
        <f>'Č21 - ZRN '!J36</f>
        <v>0</v>
      </c>
      <c r="AX58" s="136">
        <f>'Č21 - ZRN '!J37</f>
        <v>0</v>
      </c>
      <c r="AY58" s="136">
        <f>'Č21 - ZRN '!J38</f>
        <v>0</v>
      </c>
      <c r="AZ58" s="136">
        <f>'Č21 - ZRN '!F35</f>
        <v>0</v>
      </c>
      <c r="BA58" s="136">
        <f>'Č21 - ZRN '!F36</f>
        <v>0</v>
      </c>
      <c r="BB58" s="136">
        <f>'Č21 - ZRN '!F37</f>
        <v>0</v>
      </c>
      <c r="BC58" s="136">
        <f>'Č21 - ZRN '!F38</f>
        <v>0</v>
      </c>
      <c r="BD58" s="138">
        <f>'Č21 - ZRN '!F39</f>
        <v>0</v>
      </c>
      <c r="BE58" s="4"/>
      <c r="BT58" s="134" t="s">
        <v>79</v>
      </c>
      <c r="BV58" s="134" t="s">
        <v>72</v>
      </c>
      <c r="BW58" s="134" t="s">
        <v>90</v>
      </c>
      <c r="BX58" s="134" t="s">
        <v>87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27fqSYKwg2OnEzt4yXJxVa7vW6MekunHVfC9CupV2gHO3/zTfsY6NyvupaWYDXRm1kLmK2BmO/B+e83lu+ivNg==" hashValue="MMFcNySfuIgLIYrbiS8jjx8A/eSrSAuxzW07cPpxdVjmCkncjRR9vED7NmQwcE76f2DnHdFXCOJeQF2jYKEun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Č11 - ZRN'!C2" display="/"/>
    <hyperlink ref="A58" location="'Č21 - ZRN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zakázky'!K6</f>
        <v>Mechanické a chemické hubení nežádoucí vegetace u ST 2021 v obvodu OŘ Ústí nad Labem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96</v>
      </c>
      <c r="G14" s="39"/>
      <c r="H14" s="39"/>
      <c r="I14" s="143" t="s">
        <v>23</v>
      </c>
      <c r="J14" s="147" t="str">
        <f>'Rekapitulace zakázky'!AN8</f>
        <v>23. 2. 2021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97</v>
      </c>
      <c r="F17" s="39"/>
      <c r="G17" s="39"/>
      <c r="H17" s="39"/>
      <c r="I17" s="143" t="s">
        <v>27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4"/>
      <c r="G20" s="134"/>
      <c r="H20" s="134"/>
      <c r="I20" s="143" t="s">
        <v>27</v>
      </c>
      <c r="J20" s="34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zakázky'!AN16="","",'Rekapitulace zakázky'!AN16)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zakázky'!E17="","",'Rekapitulace zakázky'!E17)</f>
        <v xml:space="preserve"> </v>
      </c>
      <c r="F23" s="39"/>
      <c r="G23" s="39"/>
      <c r="H23" s="39"/>
      <c r="I23" s="143" t="s">
        <v>27</v>
      </c>
      <c r="J23" s="134" t="str">
        <f>IF('Rekapitulace zakázky'!AN17="","",'Rekapitulace zakázky'!AN17)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33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ROUND((SUM(BE87:BE110)),  2)</f>
        <v>0</v>
      </c>
      <c r="G35" s="39"/>
      <c r="H35" s="39"/>
      <c r="I35" s="158">
        <v>0.20999999999999999</v>
      </c>
      <c r="J35" s="157">
        <f>ROUND(((SUM(BE87:BE110))*I35),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ROUND((SUM(BF87:BF110)),  2)</f>
        <v>0</v>
      </c>
      <c r="G36" s="39"/>
      <c r="H36" s="39"/>
      <c r="I36" s="158">
        <v>0.14999999999999999</v>
      </c>
      <c r="J36" s="157">
        <f>ROUND(((SUM(BF87:BF110))*I36),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ROUND((SUM(BG87:BG110)),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ROUND((SUM(BH87:BH110)),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ROUND((SUM(BI87:BI110)),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Mechanické a chemické hubení nežádoucí vegetace u ST 2021 v obvodu OŘ Ústí nad Labem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Č11 - ZRN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obvod Ústí nad Labem</v>
      </c>
      <c r="G56" s="41"/>
      <c r="H56" s="41"/>
      <c r="I56" s="33" t="s">
        <v>23</v>
      </c>
      <c r="J56" s="73" t="str">
        <f>IF(J14="","",J14)</f>
        <v>23. 2. 2021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Správa železnic - OŘ UNL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>Věra Trnková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99</v>
      </c>
      <c r="D61" s="172"/>
      <c r="E61" s="172"/>
      <c r="F61" s="172"/>
      <c r="G61" s="172"/>
      <c r="H61" s="172"/>
      <c r="I61" s="172"/>
      <c r="J61" s="173" t="s">
        <v>100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101</v>
      </c>
    </row>
    <row r="64" s="9" customFormat="1" ht="24.96" customHeight="1">
      <c r="A64" s="9"/>
      <c r="B64" s="175"/>
      <c r="C64" s="176"/>
      <c r="D64" s="177" t="s">
        <v>102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103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104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Mechanické a chemické hubení nežádoucí vegetace u ST 2021 v obvodu OŘ Ústí nad Labem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92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93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Č11 - ZRN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obvod Ústí nad Labem</v>
      </c>
      <c r="G81" s="41"/>
      <c r="H81" s="41"/>
      <c r="I81" s="33" t="s">
        <v>23</v>
      </c>
      <c r="J81" s="73" t="str">
        <f>IF(J14="","",J14)</f>
        <v>23. 2. 2021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Správa železnic - OŘ UNL</v>
      </c>
      <c r="G83" s="41"/>
      <c r="H83" s="41"/>
      <c r="I83" s="33" t="s">
        <v>30</v>
      </c>
      <c r="J83" s="37" t="str">
        <f>E23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32</v>
      </c>
      <c r="J84" s="37" t="str">
        <f>E26</f>
        <v>Věra Trnková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105</v>
      </c>
      <c r="D86" s="189" t="s">
        <v>55</v>
      </c>
      <c r="E86" s="189" t="s">
        <v>51</v>
      </c>
      <c r="F86" s="189" t="s">
        <v>52</v>
      </c>
      <c r="G86" s="189" t="s">
        <v>106</v>
      </c>
      <c r="H86" s="189" t="s">
        <v>107</v>
      </c>
      <c r="I86" s="189" t="s">
        <v>108</v>
      </c>
      <c r="J86" s="190" t="s">
        <v>100</v>
      </c>
      <c r="K86" s="191" t="s">
        <v>109</v>
      </c>
      <c r="L86" s="192"/>
      <c r="M86" s="93" t="s">
        <v>19</v>
      </c>
      <c r="N86" s="94" t="s">
        <v>40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</f>
        <v>0</v>
      </c>
      <c r="Q87" s="97"/>
      <c r="R87" s="195">
        <f>R88</f>
        <v>4.1269470000000004</v>
      </c>
      <c r="S87" s="97"/>
      <c r="T87" s="196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69</v>
      </c>
      <c r="AU87" s="18" t="s">
        <v>101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69</v>
      </c>
      <c r="E88" s="201" t="s">
        <v>117</v>
      </c>
      <c r="F88" s="201" t="s">
        <v>118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4.1269470000000004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77</v>
      </c>
      <c r="AT88" s="210" t="s">
        <v>69</v>
      </c>
      <c r="AU88" s="210" t="s">
        <v>70</v>
      </c>
      <c r="AY88" s="209" t="s">
        <v>119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69</v>
      </c>
      <c r="E89" s="212" t="s">
        <v>120</v>
      </c>
      <c r="F89" s="212" t="s">
        <v>121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SUM(P90:P110)</f>
        <v>0</v>
      </c>
      <c r="Q89" s="206"/>
      <c r="R89" s="207">
        <f>SUM(R90:R110)</f>
        <v>4.1269470000000004</v>
      </c>
      <c r="S89" s="206"/>
      <c r="T89" s="208">
        <f>SUM(T90:T110)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69</v>
      </c>
      <c r="AU89" s="210" t="s">
        <v>77</v>
      </c>
      <c r="AY89" s="209" t="s">
        <v>119</v>
      </c>
      <c r="BK89" s="211">
        <f>SUM(BK90:BK110)</f>
        <v>0</v>
      </c>
    </row>
    <row r="90" s="2" customFormat="1" ht="44.25" customHeight="1">
      <c r="A90" s="39"/>
      <c r="B90" s="40"/>
      <c r="C90" s="214" t="s">
        <v>77</v>
      </c>
      <c r="D90" s="214" t="s">
        <v>122</v>
      </c>
      <c r="E90" s="215" t="s">
        <v>123</v>
      </c>
      <c r="F90" s="216" t="s">
        <v>124</v>
      </c>
      <c r="G90" s="217" t="s">
        <v>125</v>
      </c>
      <c r="H90" s="218">
        <v>8800</v>
      </c>
      <c r="I90" s="219"/>
      <c r="J90" s="220">
        <f>ROUND(I90*H90,2)</f>
        <v>0</v>
      </c>
      <c r="K90" s="221"/>
      <c r="L90" s="45"/>
      <c r="M90" s="222" t="s">
        <v>19</v>
      </c>
      <c r="N90" s="223" t="s">
        <v>41</v>
      </c>
      <c r="O90" s="85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6" t="s">
        <v>126</v>
      </c>
      <c r="AT90" s="226" t="s">
        <v>122</v>
      </c>
      <c r="AU90" s="226" t="s">
        <v>79</v>
      </c>
      <c r="AY90" s="18" t="s">
        <v>119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77</v>
      </c>
      <c r="BK90" s="227">
        <f>ROUND(I90*H90,2)</f>
        <v>0</v>
      </c>
      <c r="BL90" s="18" t="s">
        <v>126</v>
      </c>
      <c r="BM90" s="226" t="s">
        <v>127</v>
      </c>
    </row>
    <row r="91" s="13" customFormat="1">
      <c r="A91" s="13"/>
      <c r="B91" s="228"/>
      <c r="C91" s="229"/>
      <c r="D91" s="230" t="s">
        <v>128</v>
      </c>
      <c r="E91" s="231" t="s">
        <v>19</v>
      </c>
      <c r="F91" s="232" t="s">
        <v>129</v>
      </c>
      <c r="G91" s="229"/>
      <c r="H91" s="233">
        <v>8800</v>
      </c>
      <c r="I91" s="234"/>
      <c r="J91" s="229"/>
      <c r="K91" s="229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128</v>
      </c>
      <c r="AU91" s="239" t="s">
        <v>79</v>
      </c>
      <c r="AV91" s="13" t="s">
        <v>79</v>
      </c>
      <c r="AW91" s="13" t="s">
        <v>31</v>
      </c>
      <c r="AX91" s="13" t="s">
        <v>77</v>
      </c>
      <c r="AY91" s="239" t="s">
        <v>119</v>
      </c>
    </row>
    <row r="92" s="2" customFormat="1" ht="44.25" customHeight="1">
      <c r="A92" s="39"/>
      <c r="B92" s="40"/>
      <c r="C92" s="214" t="s">
        <v>79</v>
      </c>
      <c r="D92" s="214" t="s">
        <v>122</v>
      </c>
      <c r="E92" s="215" t="s">
        <v>130</v>
      </c>
      <c r="F92" s="216" t="s">
        <v>131</v>
      </c>
      <c r="G92" s="217" t="s">
        <v>132</v>
      </c>
      <c r="H92" s="218">
        <v>1743.848</v>
      </c>
      <c r="I92" s="219"/>
      <c r="J92" s="220">
        <f>ROUND(I92*H92,2)</f>
        <v>0</v>
      </c>
      <c r="K92" s="221"/>
      <c r="L92" s="45"/>
      <c r="M92" s="222" t="s">
        <v>19</v>
      </c>
      <c r="N92" s="223" t="s">
        <v>41</v>
      </c>
      <c r="O92" s="85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6" t="s">
        <v>126</v>
      </c>
      <c r="AT92" s="226" t="s">
        <v>122</v>
      </c>
      <c r="AU92" s="226" t="s">
        <v>79</v>
      </c>
      <c r="AY92" s="18" t="s">
        <v>119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77</v>
      </c>
      <c r="BK92" s="227">
        <f>ROUND(I92*H92,2)</f>
        <v>0</v>
      </c>
      <c r="BL92" s="18" t="s">
        <v>126</v>
      </c>
      <c r="BM92" s="226" t="s">
        <v>133</v>
      </c>
    </row>
    <row r="93" s="13" customFormat="1">
      <c r="A93" s="13"/>
      <c r="B93" s="228"/>
      <c r="C93" s="229"/>
      <c r="D93" s="230" t="s">
        <v>128</v>
      </c>
      <c r="E93" s="231" t="s">
        <v>19</v>
      </c>
      <c r="F93" s="232" t="s">
        <v>134</v>
      </c>
      <c r="G93" s="229"/>
      <c r="H93" s="233">
        <v>279.45600000000002</v>
      </c>
      <c r="I93" s="234"/>
      <c r="J93" s="229"/>
      <c r="K93" s="229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128</v>
      </c>
      <c r="AU93" s="239" t="s">
        <v>79</v>
      </c>
      <c r="AV93" s="13" t="s">
        <v>79</v>
      </c>
      <c r="AW93" s="13" t="s">
        <v>31</v>
      </c>
      <c r="AX93" s="13" t="s">
        <v>70</v>
      </c>
      <c r="AY93" s="239" t="s">
        <v>119</v>
      </c>
    </row>
    <row r="94" s="13" customFormat="1">
      <c r="A94" s="13"/>
      <c r="B94" s="228"/>
      <c r="C94" s="229"/>
      <c r="D94" s="230" t="s">
        <v>128</v>
      </c>
      <c r="E94" s="231" t="s">
        <v>19</v>
      </c>
      <c r="F94" s="232" t="s">
        <v>135</v>
      </c>
      <c r="G94" s="229"/>
      <c r="H94" s="233">
        <v>177.714</v>
      </c>
      <c r="I94" s="234"/>
      <c r="J94" s="229"/>
      <c r="K94" s="229"/>
      <c r="L94" s="235"/>
      <c r="M94" s="236"/>
      <c r="N94" s="237"/>
      <c r="O94" s="237"/>
      <c r="P94" s="237"/>
      <c r="Q94" s="237"/>
      <c r="R94" s="237"/>
      <c r="S94" s="237"/>
      <c r="T94" s="23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9" t="s">
        <v>128</v>
      </c>
      <c r="AU94" s="239" t="s">
        <v>79</v>
      </c>
      <c r="AV94" s="13" t="s">
        <v>79</v>
      </c>
      <c r="AW94" s="13" t="s">
        <v>31</v>
      </c>
      <c r="AX94" s="13" t="s">
        <v>70</v>
      </c>
      <c r="AY94" s="239" t="s">
        <v>119</v>
      </c>
    </row>
    <row r="95" s="13" customFormat="1">
      <c r="A95" s="13"/>
      <c r="B95" s="228"/>
      <c r="C95" s="229"/>
      <c r="D95" s="230" t="s">
        <v>128</v>
      </c>
      <c r="E95" s="231" t="s">
        <v>19</v>
      </c>
      <c r="F95" s="232" t="s">
        <v>136</v>
      </c>
      <c r="G95" s="229"/>
      <c r="H95" s="233">
        <v>84.969999999999999</v>
      </c>
      <c r="I95" s="234"/>
      <c r="J95" s="229"/>
      <c r="K95" s="229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128</v>
      </c>
      <c r="AU95" s="239" t="s">
        <v>79</v>
      </c>
      <c r="AV95" s="13" t="s">
        <v>79</v>
      </c>
      <c r="AW95" s="13" t="s">
        <v>31</v>
      </c>
      <c r="AX95" s="13" t="s">
        <v>70</v>
      </c>
      <c r="AY95" s="239" t="s">
        <v>119</v>
      </c>
    </row>
    <row r="96" s="13" customFormat="1">
      <c r="A96" s="13"/>
      <c r="B96" s="228"/>
      <c r="C96" s="229"/>
      <c r="D96" s="230" t="s">
        <v>128</v>
      </c>
      <c r="E96" s="231" t="s">
        <v>19</v>
      </c>
      <c r="F96" s="232" t="s">
        <v>137</v>
      </c>
      <c r="G96" s="229"/>
      <c r="H96" s="233">
        <v>146.94999999999999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128</v>
      </c>
      <c r="AU96" s="239" t="s">
        <v>79</v>
      </c>
      <c r="AV96" s="13" t="s">
        <v>79</v>
      </c>
      <c r="AW96" s="13" t="s">
        <v>31</v>
      </c>
      <c r="AX96" s="13" t="s">
        <v>70</v>
      </c>
      <c r="AY96" s="239" t="s">
        <v>119</v>
      </c>
    </row>
    <row r="97" s="13" customFormat="1">
      <c r="A97" s="13"/>
      <c r="B97" s="228"/>
      <c r="C97" s="229"/>
      <c r="D97" s="230" t="s">
        <v>128</v>
      </c>
      <c r="E97" s="231" t="s">
        <v>19</v>
      </c>
      <c r="F97" s="232" t="s">
        <v>138</v>
      </c>
      <c r="G97" s="229"/>
      <c r="H97" s="233">
        <v>191.01400000000001</v>
      </c>
      <c r="I97" s="234"/>
      <c r="J97" s="229"/>
      <c r="K97" s="229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128</v>
      </c>
      <c r="AU97" s="239" t="s">
        <v>79</v>
      </c>
      <c r="AV97" s="13" t="s">
        <v>79</v>
      </c>
      <c r="AW97" s="13" t="s">
        <v>31</v>
      </c>
      <c r="AX97" s="13" t="s">
        <v>70</v>
      </c>
      <c r="AY97" s="239" t="s">
        <v>119</v>
      </c>
    </row>
    <row r="98" s="13" customFormat="1">
      <c r="A98" s="13"/>
      <c r="B98" s="228"/>
      <c r="C98" s="229"/>
      <c r="D98" s="230" t="s">
        <v>128</v>
      </c>
      <c r="E98" s="231" t="s">
        <v>19</v>
      </c>
      <c r="F98" s="232" t="s">
        <v>139</v>
      </c>
      <c r="G98" s="229"/>
      <c r="H98" s="233">
        <v>121.628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128</v>
      </c>
      <c r="AU98" s="239" t="s">
        <v>79</v>
      </c>
      <c r="AV98" s="13" t="s">
        <v>79</v>
      </c>
      <c r="AW98" s="13" t="s">
        <v>31</v>
      </c>
      <c r="AX98" s="13" t="s">
        <v>70</v>
      </c>
      <c r="AY98" s="239" t="s">
        <v>119</v>
      </c>
    </row>
    <row r="99" s="13" customFormat="1">
      <c r="A99" s="13"/>
      <c r="B99" s="228"/>
      <c r="C99" s="229"/>
      <c r="D99" s="230" t="s">
        <v>128</v>
      </c>
      <c r="E99" s="231" t="s">
        <v>19</v>
      </c>
      <c r="F99" s="232" t="s">
        <v>140</v>
      </c>
      <c r="G99" s="229"/>
      <c r="H99" s="233">
        <v>217.64599999999999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128</v>
      </c>
      <c r="AU99" s="239" t="s">
        <v>79</v>
      </c>
      <c r="AV99" s="13" t="s">
        <v>79</v>
      </c>
      <c r="AW99" s="13" t="s">
        <v>31</v>
      </c>
      <c r="AX99" s="13" t="s">
        <v>70</v>
      </c>
      <c r="AY99" s="239" t="s">
        <v>119</v>
      </c>
    </row>
    <row r="100" s="13" customFormat="1">
      <c r="A100" s="13"/>
      <c r="B100" s="228"/>
      <c r="C100" s="229"/>
      <c r="D100" s="230" t="s">
        <v>128</v>
      </c>
      <c r="E100" s="231" t="s">
        <v>19</v>
      </c>
      <c r="F100" s="232" t="s">
        <v>141</v>
      </c>
      <c r="G100" s="229"/>
      <c r="H100" s="233">
        <v>230.75399999999999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128</v>
      </c>
      <c r="AU100" s="239" t="s">
        <v>79</v>
      </c>
      <c r="AV100" s="13" t="s">
        <v>79</v>
      </c>
      <c r="AW100" s="13" t="s">
        <v>31</v>
      </c>
      <c r="AX100" s="13" t="s">
        <v>70</v>
      </c>
      <c r="AY100" s="239" t="s">
        <v>119</v>
      </c>
    </row>
    <row r="101" s="13" customFormat="1">
      <c r="A101" s="13"/>
      <c r="B101" s="228"/>
      <c r="C101" s="229"/>
      <c r="D101" s="230" t="s">
        <v>128</v>
      </c>
      <c r="E101" s="231" t="s">
        <v>19</v>
      </c>
      <c r="F101" s="232" t="s">
        <v>142</v>
      </c>
      <c r="G101" s="229"/>
      <c r="H101" s="233">
        <v>155.364</v>
      </c>
      <c r="I101" s="234"/>
      <c r="J101" s="229"/>
      <c r="K101" s="229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128</v>
      </c>
      <c r="AU101" s="239" t="s">
        <v>79</v>
      </c>
      <c r="AV101" s="13" t="s">
        <v>79</v>
      </c>
      <c r="AW101" s="13" t="s">
        <v>31</v>
      </c>
      <c r="AX101" s="13" t="s">
        <v>70</v>
      </c>
      <c r="AY101" s="239" t="s">
        <v>119</v>
      </c>
    </row>
    <row r="102" s="13" customFormat="1">
      <c r="A102" s="13"/>
      <c r="B102" s="228"/>
      <c r="C102" s="229"/>
      <c r="D102" s="230" t="s">
        <v>128</v>
      </c>
      <c r="E102" s="231" t="s">
        <v>19</v>
      </c>
      <c r="F102" s="232" t="s">
        <v>143</v>
      </c>
      <c r="G102" s="229"/>
      <c r="H102" s="233">
        <v>138.352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128</v>
      </c>
      <c r="AU102" s="239" t="s">
        <v>79</v>
      </c>
      <c r="AV102" s="13" t="s">
        <v>79</v>
      </c>
      <c r="AW102" s="13" t="s">
        <v>31</v>
      </c>
      <c r="AX102" s="13" t="s">
        <v>70</v>
      </c>
      <c r="AY102" s="239" t="s">
        <v>119</v>
      </c>
    </row>
    <row r="103" s="14" customFormat="1">
      <c r="A103" s="14"/>
      <c r="B103" s="240"/>
      <c r="C103" s="241"/>
      <c r="D103" s="230" t="s">
        <v>128</v>
      </c>
      <c r="E103" s="242" t="s">
        <v>19</v>
      </c>
      <c r="F103" s="243" t="s">
        <v>144</v>
      </c>
      <c r="G103" s="241"/>
      <c r="H103" s="244">
        <v>1743.848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128</v>
      </c>
      <c r="AU103" s="250" t="s">
        <v>79</v>
      </c>
      <c r="AV103" s="14" t="s">
        <v>126</v>
      </c>
      <c r="AW103" s="14" t="s">
        <v>31</v>
      </c>
      <c r="AX103" s="14" t="s">
        <v>77</v>
      </c>
      <c r="AY103" s="250" t="s">
        <v>119</v>
      </c>
    </row>
    <row r="104" s="2" customFormat="1" ht="44.25" customHeight="1">
      <c r="A104" s="39"/>
      <c r="B104" s="40"/>
      <c r="C104" s="214" t="s">
        <v>145</v>
      </c>
      <c r="D104" s="214" t="s">
        <v>122</v>
      </c>
      <c r="E104" s="215" t="s">
        <v>146</v>
      </c>
      <c r="F104" s="216" t="s">
        <v>147</v>
      </c>
      <c r="G104" s="217" t="s">
        <v>132</v>
      </c>
      <c r="H104" s="218">
        <v>2.6400000000000001</v>
      </c>
      <c r="I104" s="219"/>
      <c r="J104" s="220">
        <f>ROUND(I104*H104,2)</f>
        <v>0</v>
      </c>
      <c r="K104" s="221"/>
      <c r="L104" s="45"/>
      <c r="M104" s="222" t="s">
        <v>19</v>
      </c>
      <c r="N104" s="223" t="s">
        <v>41</v>
      </c>
      <c r="O104" s="85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6" t="s">
        <v>126</v>
      </c>
      <c r="AT104" s="226" t="s">
        <v>122</v>
      </c>
      <c r="AU104" s="226" t="s">
        <v>79</v>
      </c>
      <c r="AY104" s="18" t="s">
        <v>119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77</v>
      </c>
      <c r="BK104" s="227">
        <f>ROUND(I104*H104,2)</f>
        <v>0</v>
      </c>
      <c r="BL104" s="18" t="s">
        <v>126</v>
      </c>
      <c r="BM104" s="226" t="s">
        <v>148</v>
      </c>
    </row>
    <row r="105" s="15" customFormat="1">
      <c r="A105" s="15"/>
      <c r="B105" s="251"/>
      <c r="C105" s="252"/>
      <c r="D105" s="230" t="s">
        <v>128</v>
      </c>
      <c r="E105" s="253" t="s">
        <v>19</v>
      </c>
      <c r="F105" s="254" t="s">
        <v>149</v>
      </c>
      <c r="G105" s="252"/>
      <c r="H105" s="253" t="s">
        <v>19</v>
      </c>
      <c r="I105" s="255"/>
      <c r="J105" s="252"/>
      <c r="K105" s="252"/>
      <c r="L105" s="256"/>
      <c r="M105" s="257"/>
      <c r="N105" s="258"/>
      <c r="O105" s="258"/>
      <c r="P105" s="258"/>
      <c r="Q105" s="258"/>
      <c r="R105" s="258"/>
      <c r="S105" s="258"/>
      <c r="T105" s="25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0" t="s">
        <v>128</v>
      </c>
      <c r="AU105" s="260" t="s">
        <v>79</v>
      </c>
      <c r="AV105" s="15" t="s">
        <v>77</v>
      </c>
      <c r="AW105" s="15" t="s">
        <v>31</v>
      </c>
      <c r="AX105" s="15" t="s">
        <v>70</v>
      </c>
      <c r="AY105" s="260" t="s">
        <v>119</v>
      </c>
    </row>
    <row r="106" s="13" customFormat="1">
      <c r="A106" s="13"/>
      <c r="B106" s="228"/>
      <c r="C106" s="229"/>
      <c r="D106" s="230" t="s">
        <v>128</v>
      </c>
      <c r="E106" s="231" t="s">
        <v>19</v>
      </c>
      <c r="F106" s="232" t="s">
        <v>150</v>
      </c>
      <c r="G106" s="229"/>
      <c r="H106" s="233">
        <v>2.6400000000000001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128</v>
      </c>
      <c r="AU106" s="239" t="s">
        <v>79</v>
      </c>
      <c r="AV106" s="13" t="s">
        <v>79</v>
      </c>
      <c r="AW106" s="13" t="s">
        <v>31</v>
      </c>
      <c r="AX106" s="13" t="s">
        <v>77</v>
      </c>
      <c r="AY106" s="239" t="s">
        <v>119</v>
      </c>
    </row>
    <row r="107" s="2" customFormat="1" ht="16.5" customHeight="1">
      <c r="A107" s="39"/>
      <c r="B107" s="40"/>
      <c r="C107" s="261" t="s">
        <v>126</v>
      </c>
      <c r="D107" s="261" t="s">
        <v>151</v>
      </c>
      <c r="E107" s="262" t="s">
        <v>152</v>
      </c>
      <c r="F107" s="263" t="s">
        <v>153</v>
      </c>
      <c r="G107" s="264" t="s">
        <v>154</v>
      </c>
      <c r="H107" s="265">
        <v>3487.6959999999999</v>
      </c>
      <c r="I107" s="266"/>
      <c r="J107" s="267">
        <f>ROUND(I107*H107,2)</f>
        <v>0</v>
      </c>
      <c r="K107" s="268"/>
      <c r="L107" s="269"/>
      <c r="M107" s="270" t="s">
        <v>19</v>
      </c>
      <c r="N107" s="271" t="s">
        <v>41</v>
      </c>
      <c r="O107" s="85"/>
      <c r="P107" s="224">
        <f>O107*H107</f>
        <v>0</v>
      </c>
      <c r="Q107" s="224">
        <v>0.001</v>
      </c>
      <c r="R107" s="224">
        <f>Q107*H107</f>
        <v>3.4876960000000001</v>
      </c>
      <c r="S107" s="224">
        <v>0</v>
      </c>
      <c r="T107" s="22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6" t="s">
        <v>155</v>
      </c>
      <c r="AT107" s="226" t="s">
        <v>151</v>
      </c>
      <c r="AU107" s="226" t="s">
        <v>79</v>
      </c>
      <c r="AY107" s="18" t="s">
        <v>119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77</v>
      </c>
      <c r="BK107" s="227">
        <f>ROUND(I107*H107,2)</f>
        <v>0</v>
      </c>
      <c r="BL107" s="18" t="s">
        <v>126</v>
      </c>
      <c r="BM107" s="226" t="s">
        <v>156</v>
      </c>
    </row>
    <row r="108" s="13" customFormat="1">
      <c r="A108" s="13"/>
      <c r="B108" s="228"/>
      <c r="C108" s="229"/>
      <c r="D108" s="230" t="s">
        <v>128</v>
      </c>
      <c r="E108" s="231" t="s">
        <v>19</v>
      </c>
      <c r="F108" s="232" t="s">
        <v>157</v>
      </c>
      <c r="G108" s="229"/>
      <c r="H108" s="233">
        <v>3487.6959999999999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128</v>
      </c>
      <c r="AU108" s="239" t="s">
        <v>79</v>
      </c>
      <c r="AV108" s="13" t="s">
        <v>79</v>
      </c>
      <c r="AW108" s="13" t="s">
        <v>31</v>
      </c>
      <c r="AX108" s="13" t="s">
        <v>77</v>
      </c>
      <c r="AY108" s="239" t="s">
        <v>119</v>
      </c>
    </row>
    <row r="109" s="2" customFormat="1" ht="16.5" customHeight="1">
      <c r="A109" s="39"/>
      <c r="B109" s="40"/>
      <c r="C109" s="261" t="s">
        <v>120</v>
      </c>
      <c r="D109" s="261" t="s">
        <v>151</v>
      </c>
      <c r="E109" s="262" t="s">
        <v>158</v>
      </c>
      <c r="F109" s="263" t="s">
        <v>159</v>
      </c>
      <c r="G109" s="264" t="s">
        <v>154</v>
      </c>
      <c r="H109" s="265">
        <v>639.25099999999998</v>
      </c>
      <c r="I109" s="266"/>
      <c r="J109" s="267">
        <f>ROUND(I109*H109,2)</f>
        <v>0</v>
      </c>
      <c r="K109" s="268"/>
      <c r="L109" s="269"/>
      <c r="M109" s="270" t="s">
        <v>19</v>
      </c>
      <c r="N109" s="271" t="s">
        <v>41</v>
      </c>
      <c r="O109" s="85"/>
      <c r="P109" s="224">
        <f>O109*H109</f>
        <v>0</v>
      </c>
      <c r="Q109" s="224">
        <v>0.001</v>
      </c>
      <c r="R109" s="224">
        <f>Q109*H109</f>
        <v>0.63925100000000001</v>
      </c>
      <c r="S109" s="224">
        <v>0</v>
      </c>
      <c r="T109" s="22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6" t="s">
        <v>155</v>
      </c>
      <c r="AT109" s="226" t="s">
        <v>151</v>
      </c>
      <c r="AU109" s="226" t="s">
        <v>79</v>
      </c>
      <c r="AY109" s="18" t="s">
        <v>119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77</v>
      </c>
      <c r="BK109" s="227">
        <f>ROUND(I109*H109,2)</f>
        <v>0</v>
      </c>
      <c r="BL109" s="18" t="s">
        <v>126</v>
      </c>
      <c r="BM109" s="226" t="s">
        <v>160</v>
      </c>
    </row>
    <row r="110" s="13" customFormat="1">
      <c r="A110" s="13"/>
      <c r="B110" s="228"/>
      <c r="C110" s="229"/>
      <c r="D110" s="230" t="s">
        <v>128</v>
      </c>
      <c r="E110" s="231" t="s">
        <v>19</v>
      </c>
      <c r="F110" s="232" t="s">
        <v>161</v>
      </c>
      <c r="G110" s="229"/>
      <c r="H110" s="233">
        <v>639.25099999999998</v>
      </c>
      <c r="I110" s="234"/>
      <c r="J110" s="229"/>
      <c r="K110" s="229"/>
      <c r="L110" s="235"/>
      <c r="M110" s="272"/>
      <c r="N110" s="273"/>
      <c r="O110" s="273"/>
      <c r="P110" s="273"/>
      <c r="Q110" s="273"/>
      <c r="R110" s="273"/>
      <c r="S110" s="273"/>
      <c r="T110" s="27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128</v>
      </c>
      <c r="AU110" s="239" t="s">
        <v>79</v>
      </c>
      <c r="AV110" s="13" t="s">
        <v>79</v>
      </c>
      <c r="AW110" s="13" t="s">
        <v>31</v>
      </c>
      <c r="AX110" s="13" t="s">
        <v>77</v>
      </c>
      <c r="AY110" s="239" t="s">
        <v>119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xDWYOCmC0Fv49UzvjHPAUltlaPZQYv2cuDZ2NXSLiBSM2yQOW8d+DROeidjO2SphBL4jEqBrMIsottPvz47yNg==" hashValue="F4ooiV7mZ4eWemcL+oFtoB2EU7frX8chlMxTA2t8yk1bDqrVv/z3b8Vjg8tv2vMweGgi299JDWWXheHrme63SA==" algorithmName="SHA-512" password="CC35"/>
  <autoFilter ref="C86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275" t="s">
        <v>162</v>
      </c>
      <c r="BA2" s="275" t="s">
        <v>163</v>
      </c>
      <c r="BB2" s="275" t="s">
        <v>132</v>
      </c>
      <c r="BC2" s="275" t="s">
        <v>164</v>
      </c>
      <c r="BD2" s="275" t="s">
        <v>79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  <c r="AZ3" s="275" t="s">
        <v>165</v>
      </c>
      <c r="BA3" s="275" t="s">
        <v>166</v>
      </c>
      <c r="BB3" s="275" t="s">
        <v>132</v>
      </c>
      <c r="BC3" s="275" t="s">
        <v>167</v>
      </c>
      <c r="BD3" s="275" t="s">
        <v>79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  <c r="AZ4" s="275" t="s">
        <v>168</v>
      </c>
      <c r="BA4" s="275" t="s">
        <v>169</v>
      </c>
      <c r="BB4" s="275" t="s">
        <v>125</v>
      </c>
      <c r="BC4" s="275" t="s">
        <v>170</v>
      </c>
      <c r="BD4" s="275" t="s">
        <v>79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zakázky'!K6</f>
        <v>Mechanické a chemické hubení nežádoucí vegetace u ST 2021 v obvodu OŘ Ústí nad Labem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171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172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173</v>
      </c>
      <c r="G14" s="39"/>
      <c r="H14" s="39"/>
      <c r="I14" s="143" t="s">
        <v>23</v>
      </c>
      <c r="J14" s="147" t="str">
        <f>'Rekapitulace zakázky'!AN8</f>
        <v>23. 2. 2021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174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97</v>
      </c>
      <c r="F17" s="39"/>
      <c r="G17" s="39"/>
      <c r="H17" s="39"/>
      <c r="I17" s="143" t="s">
        <v>27</v>
      </c>
      <c r="J17" s="134" t="s">
        <v>174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4"/>
      <c r="G20" s="134"/>
      <c r="H20" s="134"/>
      <c r="I20" s="143" t="s">
        <v>27</v>
      </c>
      <c r="J20" s="34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zakázky'!AN16="","",'Rekapitulace zakázky'!AN16)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zakázky'!E17="","",'Rekapitulace zakázky'!E17)</f>
        <v xml:space="preserve"> </v>
      </c>
      <c r="F23" s="39"/>
      <c r="G23" s="39"/>
      <c r="H23" s="39"/>
      <c r="I23" s="143" t="s">
        <v>27</v>
      </c>
      <c r="J23" s="134" t="str">
        <f>IF('Rekapitulace zakázky'!AN17="","",'Rekapitulace zakázky'!AN17)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175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34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3" t="s">
        <v>41</v>
      </c>
      <c r="F35" s="157">
        <f>ROUND((SUM(BE87:BE150)),  2)</f>
        <v>0</v>
      </c>
      <c r="G35" s="39"/>
      <c r="H35" s="39"/>
      <c r="I35" s="158">
        <v>0.20999999999999999</v>
      </c>
      <c r="J35" s="157">
        <f>ROUND(((SUM(BE87:BE150))*I35),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42</v>
      </c>
      <c r="F36" s="157">
        <f>ROUND((SUM(BF87:BF150)),  2)</f>
        <v>0</v>
      </c>
      <c r="G36" s="39"/>
      <c r="H36" s="39"/>
      <c r="I36" s="158">
        <v>0.14999999999999999</v>
      </c>
      <c r="J36" s="157">
        <f>ROUND(((SUM(BF87:BF150))*I36),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43</v>
      </c>
      <c r="F37" s="157">
        <f>ROUND((SUM(BG87:BG150)),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44</v>
      </c>
      <c r="F38" s="157">
        <f>ROUND((SUM(BH87:BH150)),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45</v>
      </c>
      <c r="F39" s="157">
        <f>ROUND((SUM(BI87:BI150)),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Mechanické a chemické hubení nežádoucí vegetace u ST 2021 v obvodu OŘ Ústí nad Labem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171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 xml:space="preserve">Č21 - ZRN 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obvod ST Most</v>
      </c>
      <c r="G56" s="41"/>
      <c r="H56" s="41"/>
      <c r="I56" s="33" t="s">
        <v>23</v>
      </c>
      <c r="J56" s="73" t="str">
        <f>IF(J14="","",J14)</f>
        <v>23. 2. 2021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Správa železnic - OŘ UNL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>Ing. Horák Jiří, +420 602 155 923, horak@szdc.cz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99</v>
      </c>
      <c r="D61" s="172"/>
      <c r="E61" s="172"/>
      <c r="F61" s="172"/>
      <c r="G61" s="172"/>
      <c r="H61" s="172"/>
      <c r="I61" s="172"/>
      <c r="J61" s="173" t="s">
        <v>100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68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101</v>
      </c>
    </row>
    <row r="64" s="9" customFormat="1" ht="24.96" customHeight="1">
      <c r="A64" s="9"/>
      <c r="B64" s="175"/>
      <c r="C64" s="176"/>
      <c r="D64" s="177" t="s">
        <v>102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103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104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Mechanické a chemické hubení nežádoucí vegetace u ST 2021 v obvodu OŘ Ústí nad Labem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92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171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 xml:space="preserve">Č21 - ZRN 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obvod ST Most</v>
      </c>
      <c r="G81" s="41"/>
      <c r="H81" s="41"/>
      <c r="I81" s="33" t="s">
        <v>23</v>
      </c>
      <c r="J81" s="73" t="str">
        <f>IF(J14="","",J14)</f>
        <v>23. 2. 2021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Správa železnic - OŘ UNL</v>
      </c>
      <c r="G83" s="41"/>
      <c r="H83" s="41"/>
      <c r="I83" s="33" t="s">
        <v>30</v>
      </c>
      <c r="J83" s="37" t="str">
        <f>E23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32</v>
      </c>
      <c r="J84" s="37" t="str">
        <f>E26</f>
        <v>Ing. Horák Jiří, +420 602 155 923, horak@szdc.cz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105</v>
      </c>
      <c r="D86" s="189" t="s">
        <v>55</v>
      </c>
      <c r="E86" s="189" t="s">
        <v>51</v>
      </c>
      <c r="F86" s="189" t="s">
        <v>52</v>
      </c>
      <c r="G86" s="189" t="s">
        <v>106</v>
      </c>
      <c r="H86" s="189" t="s">
        <v>107</v>
      </c>
      <c r="I86" s="189" t="s">
        <v>108</v>
      </c>
      <c r="J86" s="190" t="s">
        <v>100</v>
      </c>
      <c r="K86" s="191" t="s">
        <v>109</v>
      </c>
      <c r="L86" s="192"/>
      <c r="M86" s="93" t="s">
        <v>19</v>
      </c>
      <c r="N86" s="94" t="s">
        <v>40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</f>
        <v>0</v>
      </c>
      <c r="Q87" s="97"/>
      <c r="R87" s="195">
        <f>R88</f>
        <v>4.540972</v>
      </c>
      <c r="S87" s="97"/>
      <c r="T87" s="196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69</v>
      </c>
      <c r="AU87" s="18" t="s">
        <v>101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69</v>
      </c>
      <c r="E88" s="201" t="s">
        <v>117</v>
      </c>
      <c r="F88" s="201" t="s">
        <v>118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4.540972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77</v>
      </c>
      <c r="AT88" s="210" t="s">
        <v>69</v>
      </c>
      <c r="AU88" s="210" t="s">
        <v>70</v>
      </c>
      <c r="AY88" s="209" t="s">
        <v>119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69</v>
      </c>
      <c r="E89" s="212" t="s">
        <v>120</v>
      </c>
      <c r="F89" s="212" t="s">
        <v>121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SUM(P90:P150)</f>
        <v>0</v>
      </c>
      <c r="Q89" s="206"/>
      <c r="R89" s="207">
        <f>SUM(R90:R150)</f>
        <v>4.540972</v>
      </c>
      <c r="S89" s="206"/>
      <c r="T89" s="208">
        <f>SUM(T90:T150)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69</v>
      </c>
      <c r="AU89" s="210" t="s">
        <v>77</v>
      </c>
      <c r="AY89" s="209" t="s">
        <v>119</v>
      </c>
      <c r="BK89" s="211">
        <f>SUM(BK90:BK150)</f>
        <v>0</v>
      </c>
    </row>
    <row r="90" s="2" customFormat="1" ht="44.25" customHeight="1">
      <c r="A90" s="39"/>
      <c r="B90" s="40"/>
      <c r="C90" s="214" t="s">
        <v>77</v>
      </c>
      <c r="D90" s="214" t="s">
        <v>122</v>
      </c>
      <c r="E90" s="215" t="s">
        <v>123</v>
      </c>
      <c r="F90" s="216" t="s">
        <v>124</v>
      </c>
      <c r="G90" s="217" t="s">
        <v>125</v>
      </c>
      <c r="H90" s="218">
        <v>74900</v>
      </c>
      <c r="I90" s="219"/>
      <c r="J90" s="220">
        <f>ROUND(I90*H90,2)</f>
        <v>0</v>
      </c>
      <c r="K90" s="221"/>
      <c r="L90" s="45"/>
      <c r="M90" s="222" t="s">
        <v>19</v>
      </c>
      <c r="N90" s="223" t="s">
        <v>41</v>
      </c>
      <c r="O90" s="85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6" t="s">
        <v>126</v>
      </c>
      <c r="AT90" s="226" t="s">
        <v>122</v>
      </c>
      <c r="AU90" s="226" t="s">
        <v>79</v>
      </c>
      <c r="AY90" s="18" t="s">
        <v>119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77</v>
      </c>
      <c r="BK90" s="227">
        <f>ROUND(I90*H90,2)</f>
        <v>0</v>
      </c>
      <c r="BL90" s="18" t="s">
        <v>126</v>
      </c>
      <c r="BM90" s="226" t="s">
        <v>176</v>
      </c>
    </row>
    <row r="91" s="15" customFormat="1">
      <c r="A91" s="15"/>
      <c r="B91" s="251"/>
      <c r="C91" s="252"/>
      <c r="D91" s="230" t="s">
        <v>128</v>
      </c>
      <c r="E91" s="253" t="s">
        <v>19</v>
      </c>
      <c r="F91" s="254" t="s">
        <v>177</v>
      </c>
      <c r="G91" s="252"/>
      <c r="H91" s="253" t="s">
        <v>19</v>
      </c>
      <c r="I91" s="255"/>
      <c r="J91" s="252"/>
      <c r="K91" s="252"/>
      <c r="L91" s="256"/>
      <c r="M91" s="257"/>
      <c r="N91" s="258"/>
      <c r="O91" s="258"/>
      <c r="P91" s="258"/>
      <c r="Q91" s="258"/>
      <c r="R91" s="258"/>
      <c r="S91" s="258"/>
      <c r="T91" s="259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0" t="s">
        <v>128</v>
      </c>
      <c r="AU91" s="260" t="s">
        <v>79</v>
      </c>
      <c r="AV91" s="15" t="s">
        <v>77</v>
      </c>
      <c r="AW91" s="15" t="s">
        <v>31</v>
      </c>
      <c r="AX91" s="15" t="s">
        <v>70</v>
      </c>
      <c r="AY91" s="260" t="s">
        <v>119</v>
      </c>
    </row>
    <row r="92" s="15" customFormat="1">
      <c r="A92" s="15"/>
      <c r="B92" s="251"/>
      <c r="C92" s="252"/>
      <c r="D92" s="230" t="s">
        <v>128</v>
      </c>
      <c r="E92" s="253" t="s">
        <v>19</v>
      </c>
      <c r="F92" s="254" t="s">
        <v>178</v>
      </c>
      <c r="G92" s="252"/>
      <c r="H92" s="253" t="s">
        <v>19</v>
      </c>
      <c r="I92" s="255"/>
      <c r="J92" s="252"/>
      <c r="K92" s="252"/>
      <c r="L92" s="256"/>
      <c r="M92" s="257"/>
      <c r="N92" s="258"/>
      <c r="O92" s="258"/>
      <c r="P92" s="258"/>
      <c r="Q92" s="258"/>
      <c r="R92" s="258"/>
      <c r="S92" s="258"/>
      <c r="T92" s="259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0" t="s">
        <v>128</v>
      </c>
      <c r="AU92" s="260" t="s">
        <v>79</v>
      </c>
      <c r="AV92" s="15" t="s">
        <v>77</v>
      </c>
      <c r="AW92" s="15" t="s">
        <v>31</v>
      </c>
      <c r="AX92" s="15" t="s">
        <v>70</v>
      </c>
      <c r="AY92" s="260" t="s">
        <v>119</v>
      </c>
    </row>
    <row r="93" s="13" customFormat="1">
      <c r="A93" s="13"/>
      <c r="B93" s="228"/>
      <c r="C93" s="229"/>
      <c r="D93" s="230" t="s">
        <v>128</v>
      </c>
      <c r="E93" s="231" t="s">
        <v>19</v>
      </c>
      <c r="F93" s="232" t="s">
        <v>179</v>
      </c>
      <c r="G93" s="229"/>
      <c r="H93" s="233">
        <v>5700</v>
      </c>
      <c r="I93" s="234"/>
      <c r="J93" s="229"/>
      <c r="K93" s="229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128</v>
      </c>
      <c r="AU93" s="239" t="s">
        <v>79</v>
      </c>
      <c r="AV93" s="13" t="s">
        <v>79</v>
      </c>
      <c r="AW93" s="13" t="s">
        <v>31</v>
      </c>
      <c r="AX93" s="13" t="s">
        <v>70</v>
      </c>
      <c r="AY93" s="239" t="s">
        <v>119</v>
      </c>
    </row>
    <row r="94" s="15" customFormat="1">
      <c r="A94" s="15"/>
      <c r="B94" s="251"/>
      <c r="C94" s="252"/>
      <c r="D94" s="230" t="s">
        <v>128</v>
      </c>
      <c r="E94" s="253" t="s">
        <v>19</v>
      </c>
      <c r="F94" s="254" t="s">
        <v>180</v>
      </c>
      <c r="G94" s="252"/>
      <c r="H94" s="253" t="s">
        <v>19</v>
      </c>
      <c r="I94" s="255"/>
      <c r="J94" s="252"/>
      <c r="K94" s="252"/>
      <c r="L94" s="256"/>
      <c r="M94" s="257"/>
      <c r="N94" s="258"/>
      <c r="O94" s="258"/>
      <c r="P94" s="258"/>
      <c r="Q94" s="258"/>
      <c r="R94" s="258"/>
      <c r="S94" s="258"/>
      <c r="T94" s="25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0" t="s">
        <v>128</v>
      </c>
      <c r="AU94" s="260" t="s">
        <v>79</v>
      </c>
      <c r="AV94" s="15" t="s">
        <v>77</v>
      </c>
      <c r="AW94" s="15" t="s">
        <v>31</v>
      </c>
      <c r="AX94" s="15" t="s">
        <v>70</v>
      </c>
      <c r="AY94" s="260" t="s">
        <v>119</v>
      </c>
    </row>
    <row r="95" s="15" customFormat="1">
      <c r="A95" s="15"/>
      <c r="B95" s="251"/>
      <c r="C95" s="252"/>
      <c r="D95" s="230" t="s">
        <v>128</v>
      </c>
      <c r="E95" s="253" t="s">
        <v>19</v>
      </c>
      <c r="F95" s="254" t="s">
        <v>181</v>
      </c>
      <c r="G95" s="252"/>
      <c r="H95" s="253" t="s">
        <v>19</v>
      </c>
      <c r="I95" s="255"/>
      <c r="J95" s="252"/>
      <c r="K95" s="252"/>
      <c r="L95" s="256"/>
      <c r="M95" s="257"/>
      <c r="N95" s="258"/>
      <c r="O95" s="258"/>
      <c r="P95" s="258"/>
      <c r="Q95" s="258"/>
      <c r="R95" s="258"/>
      <c r="S95" s="258"/>
      <c r="T95" s="25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0" t="s">
        <v>128</v>
      </c>
      <c r="AU95" s="260" t="s">
        <v>79</v>
      </c>
      <c r="AV95" s="15" t="s">
        <v>77</v>
      </c>
      <c r="AW95" s="15" t="s">
        <v>31</v>
      </c>
      <c r="AX95" s="15" t="s">
        <v>70</v>
      </c>
      <c r="AY95" s="260" t="s">
        <v>119</v>
      </c>
    </row>
    <row r="96" s="13" customFormat="1">
      <c r="A96" s="13"/>
      <c r="B96" s="228"/>
      <c r="C96" s="229"/>
      <c r="D96" s="230" t="s">
        <v>128</v>
      </c>
      <c r="E96" s="231" t="s">
        <v>19</v>
      </c>
      <c r="F96" s="232" t="s">
        <v>182</v>
      </c>
      <c r="G96" s="229"/>
      <c r="H96" s="233">
        <v>14000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128</v>
      </c>
      <c r="AU96" s="239" t="s">
        <v>79</v>
      </c>
      <c r="AV96" s="13" t="s">
        <v>79</v>
      </c>
      <c r="AW96" s="13" t="s">
        <v>31</v>
      </c>
      <c r="AX96" s="13" t="s">
        <v>70</v>
      </c>
      <c r="AY96" s="239" t="s">
        <v>119</v>
      </c>
    </row>
    <row r="97" s="15" customFormat="1">
      <c r="A97" s="15"/>
      <c r="B97" s="251"/>
      <c r="C97" s="252"/>
      <c r="D97" s="230" t="s">
        <v>128</v>
      </c>
      <c r="E97" s="253" t="s">
        <v>19</v>
      </c>
      <c r="F97" s="254" t="s">
        <v>183</v>
      </c>
      <c r="G97" s="252"/>
      <c r="H97" s="253" t="s">
        <v>19</v>
      </c>
      <c r="I97" s="255"/>
      <c r="J97" s="252"/>
      <c r="K97" s="252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128</v>
      </c>
      <c r="AU97" s="260" t="s">
        <v>79</v>
      </c>
      <c r="AV97" s="15" t="s">
        <v>77</v>
      </c>
      <c r="AW97" s="15" t="s">
        <v>31</v>
      </c>
      <c r="AX97" s="15" t="s">
        <v>70</v>
      </c>
      <c r="AY97" s="260" t="s">
        <v>119</v>
      </c>
    </row>
    <row r="98" s="15" customFormat="1">
      <c r="A98" s="15"/>
      <c r="B98" s="251"/>
      <c r="C98" s="252"/>
      <c r="D98" s="230" t="s">
        <v>128</v>
      </c>
      <c r="E98" s="253" t="s">
        <v>19</v>
      </c>
      <c r="F98" s="254" t="s">
        <v>184</v>
      </c>
      <c r="G98" s="252"/>
      <c r="H98" s="253" t="s">
        <v>19</v>
      </c>
      <c r="I98" s="255"/>
      <c r="J98" s="252"/>
      <c r="K98" s="252"/>
      <c r="L98" s="256"/>
      <c r="M98" s="257"/>
      <c r="N98" s="258"/>
      <c r="O98" s="258"/>
      <c r="P98" s="258"/>
      <c r="Q98" s="258"/>
      <c r="R98" s="258"/>
      <c r="S98" s="258"/>
      <c r="T98" s="25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0" t="s">
        <v>128</v>
      </c>
      <c r="AU98" s="260" t="s">
        <v>79</v>
      </c>
      <c r="AV98" s="15" t="s">
        <v>77</v>
      </c>
      <c r="AW98" s="15" t="s">
        <v>31</v>
      </c>
      <c r="AX98" s="15" t="s">
        <v>70</v>
      </c>
      <c r="AY98" s="260" t="s">
        <v>119</v>
      </c>
    </row>
    <row r="99" s="13" customFormat="1">
      <c r="A99" s="13"/>
      <c r="B99" s="228"/>
      <c r="C99" s="229"/>
      <c r="D99" s="230" t="s">
        <v>128</v>
      </c>
      <c r="E99" s="231" t="s">
        <v>19</v>
      </c>
      <c r="F99" s="232" t="s">
        <v>185</v>
      </c>
      <c r="G99" s="229"/>
      <c r="H99" s="233">
        <v>42000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128</v>
      </c>
      <c r="AU99" s="239" t="s">
        <v>79</v>
      </c>
      <c r="AV99" s="13" t="s">
        <v>79</v>
      </c>
      <c r="AW99" s="13" t="s">
        <v>31</v>
      </c>
      <c r="AX99" s="13" t="s">
        <v>70</v>
      </c>
      <c r="AY99" s="239" t="s">
        <v>119</v>
      </c>
    </row>
    <row r="100" s="15" customFormat="1">
      <c r="A100" s="15"/>
      <c r="B100" s="251"/>
      <c r="C100" s="252"/>
      <c r="D100" s="230" t="s">
        <v>128</v>
      </c>
      <c r="E100" s="253" t="s">
        <v>19</v>
      </c>
      <c r="F100" s="254" t="s">
        <v>186</v>
      </c>
      <c r="G100" s="252"/>
      <c r="H100" s="253" t="s">
        <v>19</v>
      </c>
      <c r="I100" s="255"/>
      <c r="J100" s="252"/>
      <c r="K100" s="252"/>
      <c r="L100" s="256"/>
      <c r="M100" s="257"/>
      <c r="N100" s="258"/>
      <c r="O100" s="258"/>
      <c r="P100" s="258"/>
      <c r="Q100" s="258"/>
      <c r="R100" s="258"/>
      <c r="S100" s="258"/>
      <c r="T100" s="25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0" t="s">
        <v>128</v>
      </c>
      <c r="AU100" s="260" t="s">
        <v>79</v>
      </c>
      <c r="AV100" s="15" t="s">
        <v>77</v>
      </c>
      <c r="AW100" s="15" t="s">
        <v>31</v>
      </c>
      <c r="AX100" s="15" t="s">
        <v>70</v>
      </c>
      <c r="AY100" s="260" t="s">
        <v>119</v>
      </c>
    </row>
    <row r="101" s="15" customFormat="1">
      <c r="A101" s="15"/>
      <c r="B101" s="251"/>
      <c r="C101" s="252"/>
      <c r="D101" s="230" t="s">
        <v>128</v>
      </c>
      <c r="E101" s="253" t="s">
        <v>19</v>
      </c>
      <c r="F101" s="254" t="s">
        <v>187</v>
      </c>
      <c r="G101" s="252"/>
      <c r="H101" s="253" t="s">
        <v>19</v>
      </c>
      <c r="I101" s="255"/>
      <c r="J101" s="252"/>
      <c r="K101" s="252"/>
      <c r="L101" s="256"/>
      <c r="M101" s="257"/>
      <c r="N101" s="258"/>
      <c r="O101" s="258"/>
      <c r="P101" s="258"/>
      <c r="Q101" s="258"/>
      <c r="R101" s="258"/>
      <c r="S101" s="258"/>
      <c r="T101" s="25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0" t="s">
        <v>128</v>
      </c>
      <c r="AU101" s="260" t="s">
        <v>79</v>
      </c>
      <c r="AV101" s="15" t="s">
        <v>77</v>
      </c>
      <c r="AW101" s="15" t="s">
        <v>31</v>
      </c>
      <c r="AX101" s="15" t="s">
        <v>70</v>
      </c>
      <c r="AY101" s="260" t="s">
        <v>119</v>
      </c>
    </row>
    <row r="102" s="13" customFormat="1">
      <c r="A102" s="13"/>
      <c r="B102" s="228"/>
      <c r="C102" s="229"/>
      <c r="D102" s="230" t="s">
        <v>128</v>
      </c>
      <c r="E102" s="231" t="s">
        <v>19</v>
      </c>
      <c r="F102" s="232" t="s">
        <v>188</v>
      </c>
      <c r="G102" s="229"/>
      <c r="H102" s="233">
        <v>8000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128</v>
      </c>
      <c r="AU102" s="239" t="s">
        <v>79</v>
      </c>
      <c r="AV102" s="13" t="s">
        <v>79</v>
      </c>
      <c r="AW102" s="13" t="s">
        <v>31</v>
      </c>
      <c r="AX102" s="13" t="s">
        <v>70</v>
      </c>
      <c r="AY102" s="239" t="s">
        <v>119</v>
      </c>
    </row>
    <row r="103" s="15" customFormat="1">
      <c r="A103" s="15"/>
      <c r="B103" s="251"/>
      <c r="C103" s="252"/>
      <c r="D103" s="230" t="s">
        <v>128</v>
      </c>
      <c r="E103" s="253" t="s">
        <v>19</v>
      </c>
      <c r="F103" s="254" t="s">
        <v>189</v>
      </c>
      <c r="G103" s="252"/>
      <c r="H103" s="253" t="s">
        <v>19</v>
      </c>
      <c r="I103" s="255"/>
      <c r="J103" s="252"/>
      <c r="K103" s="252"/>
      <c r="L103" s="256"/>
      <c r="M103" s="257"/>
      <c r="N103" s="258"/>
      <c r="O103" s="258"/>
      <c r="P103" s="258"/>
      <c r="Q103" s="258"/>
      <c r="R103" s="258"/>
      <c r="S103" s="258"/>
      <c r="T103" s="25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0" t="s">
        <v>128</v>
      </c>
      <c r="AU103" s="260" t="s">
        <v>79</v>
      </c>
      <c r="AV103" s="15" t="s">
        <v>77</v>
      </c>
      <c r="AW103" s="15" t="s">
        <v>31</v>
      </c>
      <c r="AX103" s="15" t="s">
        <v>70</v>
      </c>
      <c r="AY103" s="260" t="s">
        <v>119</v>
      </c>
    </row>
    <row r="104" s="15" customFormat="1">
      <c r="A104" s="15"/>
      <c r="B104" s="251"/>
      <c r="C104" s="252"/>
      <c r="D104" s="230" t="s">
        <v>128</v>
      </c>
      <c r="E104" s="253" t="s">
        <v>19</v>
      </c>
      <c r="F104" s="254" t="s">
        <v>190</v>
      </c>
      <c r="G104" s="252"/>
      <c r="H104" s="253" t="s">
        <v>19</v>
      </c>
      <c r="I104" s="255"/>
      <c r="J104" s="252"/>
      <c r="K104" s="252"/>
      <c r="L104" s="256"/>
      <c r="M104" s="257"/>
      <c r="N104" s="258"/>
      <c r="O104" s="258"/>
      <c r="P104" s="258"/>
      <c r="Q104" s="258"/>
      <c r="R104" s="258"/>
      <c r="S104" s="258"/>
      <c r="T104" s="25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0" t="s">
        <v>128</v>
      </c>
      <c r="AU104" s="260" t="s">
        <v>79</v>
      </c>
      <c r="AV104" s="15" t="s">
        <v>77</v>
      </c>
      <c r="AW104" s="15" t="s">
        <v>31</v>
      </c>
      <c r="AX104" s="15" t="s">
        <v>70</v>
      </c>
      <c r="AY104" s="260" t="s">
        <v>119</v>
      </c>
    </row>
    <row r="105" s="13" customFormat="1">
      <c r="A105" s="13"/>
      <c r="B105" s="228"/>
      <c r="C105" s="229"/>
      <c r="D105" s="230" t="s">
        <v>128</v>
      </c>
      <c r="E105" s="231" t="s">
        <v>19</v>
      </c>
      <c r="F105" s="232" t="s">
        <v>191</v>
      </c>
      <c r="G105" s="229"/>
      <c r="H105" s="233">
        <v>800</v>
      </c>
      <c r="I105" s="234"/>
      <c r="J105" s="229"/>
      <c r="K105" s="229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128</v>
      </c>
      <c r="AU105" s="239" t="s">
        <v>79</v>
      </c>
      <c r="AV105" s="13" t="s">
        <v>79</v>
      </c>
      <c r="AW105" s="13" t="s">
        <v>31</v>
      </c>
      <c r="AX105" s="13" t="s">
        <v>70</v>
      </c>
      <c r="AY105" s="239" t="s">
        <v>119</v>
      </c>
    </row>
    <row r="106" s="15" customFormat="1">
      <c r="A106" s="15"/>
      <c r="B106" s="251"/>
      <c r="C106" s="252"/>
      <c r="D106" s="230" t="s">
        <v>128</v>
      </c>
      <c r="E106" s="253" t="s">
        <v>19</v>
      </c>
      <c r="F106" s="254" t="s">
        <v>189</v>
      </c>
      <c r="G106" s="252"/>
      <c r="H106" s="253" t="s">
        <v>19</v>
      </c>
      <c r="I106" s="255"/>
      <c r="J106" s="252"/>
      <c r="K106" s="252"/>
      <c r="L106" s="256"/>
      <c r="M106" s="257"/>
      <c r="N106" s="258"/>
      <c r="O106" s="258"/>
      <c r="P106" s="258"/>
      <c r="Q106" s="258"/>
      <c r="R106" s="258"/>
      <c r="S106" s="258"/>
      <c r="T106" s="25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0" t="s">
        <v>128</v>
      </c>
      <c r="AU106" s="260" t="s">
        <v>79</v>
      </c>
      <c r="AV106" s="15" t="s">
        <v>77</v>
      </c>
      <c r="AW106" s="15" t="s">
        <v>31</v>
      </c>
      <c r="AX106" s="15" t="s">
        <v>70</v>
      </c>
      <c r="AY106" s="260" t="s">
        <v>119</v>
      </c>
    </row>
    <row r="107" s="15" customFormat="1">
      <c r="A107" s="15"/>
      <c r="B107" s="251"/>
      <c r="C107" s="252"/>
      <c r="D107" s="230" t="s">
        <v>128</v>
      </c>
      <c r="E107" s="253" t="s">
        <v>19</v>
      </c>
      <c r="F107" s="254" t="s">
        <v>192</v>
      </c>
      <c r="G107" s="252"/>
      <c r="H107" s="253" t="s">
        <v>19</v>
      </c>
      <c r="I107" s="255"/>
      <c r="J107" s="252"/>
      <c r="K107" s="252"/>
      <c r="L107" s="256"/>
      <c r="M107" s="257"/>
      <c r="N107" s="258"/>
      <c r="O107" s="258"/>
      <c r="P107" s="258"/>
      <c r="Q107" s="258"/>
      <c r="R107" s="258"/>
      <c r="S107" s="258"/>
      <c r="T107" s="25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0" t="s">
        <v>128</v>
      </c>
      <c r="AU107" s="260" t="s">
        <v>79</v>
      </c>
      <c r="AV107" s="15" t="s">
        <v>77</v>
      </c>
      <c r="AW107" s="15" t="s">
        <v>31</v>
      </c>
      <c r="AX107" s="15" t="s">
        <v>70</v>
      </c>
      <c r="AY107" s="260" t="s">
        <v>119</v>
      </c>
    </row>
    <row r="108" s="13" customFormat="1">
      <c r="A108" s="13"/>
      <c r="B108" s="228"/>
      <c r="C108" s="229"/>
      <c r="D108" s="230" t="s">
        <v>128</v>
      </c>
      <c r="E108" s="231" t="s">
        <v>19</v>
      </c>
      <c r="F108" s="232" t="s">
        <v>193</v>
      </c>
      <c r="G108" s="229"/>
      <c r="H108" s="233">
        <v>1200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128</v>
      </c>
      <c r="AU108" s="239" t="s">
        <v>79</v>
      </c>
      <c r="AV108" s="13" t="s">
        <v>79</v>
      </c>
      <c r="AW108" s="13" t="s">
        <v>31</v>
      </c>
      <c r="AX108" s="13" t="s">
        <v>70</v>
      </c>
      <c r="AY108" s="239" t="s">
        <v>119</v>
      </c>
    </row>
    <row r="109" s="15" customFormat="1">
      <c r="A109" s="15"/>
      <c r="B109" s="251"/>
      <c r="C109" s="252"/>
      <c r="D109" s="230" t="s">
        <v>128</v>
      </c>
      <c r="E109" s="253" t="s">
        <v>19</v>
      </c>
      <c r="F109" s="254" t="s">
        <v>189</v>
      </c>
      <c r="G109" s="252"/>
      <c r="H109" s="253" t="s">
        <v>19</v>
      </c>
      <c r="I109" s="255"/>
      <c r="J109" s="252"/>
      <c r="K109" s="252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128</v>
      </c>
      <c r="AU109" s="260" t="s">
        <v>79</v>
      </c>
      <c r="AV109" s="15" t="s">
        <v>77</v>
      </c>
      <c r="AW109" s="15" t="s">
        <v>31</v>
      </c>
      <c r="AX109" s="15" t="s">
        <v>70</v>
      </c>
      <c r="AY109" s="260" t="s">
        <v>119</v>
      </c>
    </row>
    <row r="110" s="15" customFormat="1">
      <c r="A110" s="15"/>
      <c r="B110" s="251"/>
      <c r="C110" s="252"/>
      <c r="D110" s="230" t="s">
        <v>128</v>
      </c>
      <c r="E110" s="253" t="s">
        <v>19</v>
      </c>
      <c r="F110" s="254" t="s">
        <v>194</v>
      </c>
      <c r="G110" s="252"/>
      <c r="H110" s="253" t="s">
        <v>19</v>
      </c>
      <c r="I110" s="255"/>
      <c r="J110" s="252"/>
      <c r="K110" s="252"/>
      <c r="L110" s="256"/>
      <c r="M110" s="257"/>
      <c r="N110" s="258"/>
      <c r="O110" s="258"/>
      <c r="P110" s="258"/>
      <c r="Q110" s="258"/>
      <c r="R110" s="258"/>
      <c r="S110" s="258"/>
      <c r="T110" s="25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0" t="s">
        <v>128</v>
      </c>
      <c r="AU110" s="260" t="s">
        <v>79</v>
      </c>
      <c r="AV110" s="15" t="s">
        <v>77</v>
      </c>
      <c r="AW110" s="15" t="s">
        <v>31</v>
      </c>
      <c r="AX110" s="15" t="s">
        <v>70</v>
      </c>
      <c r="AY110" s="260" t="s">
        <v>119</v>
      </c>
    </row>
    <row r="111" s="13" customFormat="1">
      <c r="A111" s="13"/>
      <c r="B111" s="228"/>
      <c r="C111" s="229"/>
      <c r="D111" s="230" t="s">
        <v>128</v>
      </c>
      <c r="E111" s="231" t="s">
        <v>19</v>
      </c>
      <c r="F111" s="232" t="s">
        <v>191</v>
      </c>
      <c r="G111" s="229"/>
      <c r="H111" s="233">
        <v>800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128</v>
      </c>
      <c r="AU111" s="239" t="s">
        <v>79</v>
      </c>
      <c r="AV111" s="13" t="s">
        <v>79</v>
      </c>
      <c r="AW111" s="13" t="s">
        <v>31</v>
      </c>
      <c r="AX111" s="13" t="s">
        <v>70</v>
      </c>
      <c r="AY111" s="239" t="s">
        <v>119</v>
      </c>
    </row>
    <row r="112" s="15" customFormat="1">
      <c r="A112" s="15"/>
      <c r="B112" s="251"/>
      <c r="C112" s="252"/>
      <c r="D112" s="230" t="s">
        <v>128</v>
      </c>
      <c r="E112" s="253" t="s">
        <v>19</v>
      </c>
      <c r="F112" s="254" t="s">
        <v>189</v>
      </c>
      <c r="G112" s="252"/>
      <c r="H112" s="253" t="s">
        <v>19</v>
      </c>
      <c r="I112" s="255"/>
      <c r="J112" s="252"/>
      <c r="K112" s="252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128</v>
      </c>
      <c r="AU112" s="260" t="s">
        <v>79</v>
      </c>
      <c r="AV112" s="15" t="s">
        <v>77</v>
      </c>
      <c r="AW112" s="15" t="s">
        <v>31</v>
      </c>
      <c r="AX112" s="15" t="s">
        <v>70</v>
      </c>
      <c r="AY112" s="260" t="s">
        <v>119</v>
      </c>
    </row>
    <row r="113" s="15" customFormat="1">
      <c r="A113" s="15"/>
      <c r="B113" s="251"/>
      <c r="C113" s="252"/>
      <c r="D113" s="230" t="s">
        <v>128</v>
      </c>
      <c r="E113" s="253" t="s">
        <v>19</v>
      </c>
      <c r="F113" s="254" t="s">
        <v>195</v>
      </c>
      <c r="G113" s="252"/>
      <c r="H113" s="253" t="s">
        <v>19</v>
      </c>
      <c r="I113" s="255"/>
      <c r="J113" s="252"/>
      <c r="K113" s="252"/>
      <c r="L113" s="256"/>
      <c r="M113" s="257"/>
      <c r="N113" s="258"/>
      <c r="O113" s="258"/>
      <c r="P113" s="258"/>
      <c r="Q113" s="258"/>
      <c r="R113" s="258"/>
      <c r="S113" s="258"/>
      <c r="T113" s="25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0" t="s">
        <v>128</v>
      </c>
      <c r="AU113" s="260" t="s">
        <v>79</v>
      </c>
      <c r="AV113" s="15" t="s">
        <v>77</v>
      </c>
      <c r="AW113" s="15" t="s">
        <v>31</v>
      </c>
      <c r="AX113" s="15" t="s">
        <v>70</v>
      </c>
      <c r="AY113" s="260" t="s">
        <v>119</v>
      </c>
    </row>
    <row r="114" s="13" customFormat="1">
      <c r="A114" s="13"/>
      <c r="B114" s="228"/>
      <c r="C114" s="229"/>
      <c r="D114" s="230" t="s">
        <v>128</v>
      </c>
      <c r="E114" s="231" t="s">
        <v>19</v>
      </c>
      <c r="F114" s="232" t="s">
        <v>196</v>
      </c>
      <c r="G114" s="229"/>
      <c r="H114" s="233">
        <v>400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128</v>
      </c>
      <c r="AU114" s="239" t="s">
        <v>79</v>
      </c>
      <c r="AV114" s="13" t="s">
        <v>79</v>
      </c>
      <c r="AW114" s="13" t="s">
        <v>31</v>
      </c>
      <c r="AX114" s="13" t="s">
        <v>70</v>
      </c>
      <c r="AY114" s="239" t="s">
        <v>119</v>
      </c>
    </row>
    <row r="115" s="15" customFormat="1">
      <c r="A115" s="15"/>
      <c r="B115" s="251"/>
      <c r="C115" s="252"/>
      <c r="D115" s="230" t="s">
        <v>128</v>
      </c>
      <c r="E115" s="253" t="s">
        <v>19</v>
      </c>
      <c r="F115" s="254" t="s">
        <v>189</v>
      </c>
      <c r="G115" s="252"/>
      <c r="H115" s="253" t="s">
        <v>19</v>
      </c>
      <c r="I115" s="255"/>
      <c r="J115" s="252"/>
      <c r="K115" s="252"/>
      <c r="L115" s="256"/>
      <c r="M115" s="257"/>
      <c r="N115" s="258"/>
      <c r="O115" s="258"/>
      <c r="P115" s="258"/>
      <c r="Q115" s="258"/>
      <c r="R115" s="258"/>
      <c r="S115" s="258"/>
      <c r="T115" s="25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0" t="s">
        <v>128</v>
      </c>
      <c r="AU115" s="260" t="s">
        <v>79</v>
      </c>
      <c r="AV115" s="15" t="s">
        <v>77</v>
      </c>
      <c r="AW115" s="15" t="s">
        <v>31</v>
      </c>
      <c r="AX115" s="15" t="s">
        <v>70</v>
      </c>
      <c r="AY115" s="260" t="s">
        <v>119</v>
      </c>
    </row>
    <row r="116" s="15" customFormat="1">
      <c r="A116" s="15"/>
      <c r="B116" s="251"/>
      <c r="C116" s="252"/>
      <c r="D116" s="230" t="s">
        <v>128</v>
      </c>
      <c r="E116" s="253" t="s">
        <v>19</v>
      </c>
      <c r="F116" s="254" t="s">
        <v>197</v>
      </c>
      <c r="G116" s="252"/>
      <c r="H116" s="253" t="s">
        <v>19</v>
      </c>
      <c r="I116" s="255"/>
      <c r="J116" s="252"/>
      <c r="K116" s="252"/>
      <c r="L116" s="256"/>
      <c r="M116" s="257"/>
      <c r="N116" s="258"/>
      <c r="O116" s="258"/>
      <c r="P116" s="258"/>
      <c r="Q116" s="258"/>
      <c r="R116" s="258"/>
      <c r="S116" s="258"/>
      <c r="T116" s="259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0" t="s">
        <v>128</v>
      </c>
      <c r="AU116" s="260" t="s">
        <v>79</v>
      </c>
      <c r="AV116" s="15" t="s">
        <v>77</v>
      </c>
      <c r="AW116" s="15" t="s">
        <v>31</v>
      </c>
      <c r="AX116" s="15" t="s">
        <v>70</v>
      </c>
      <c r="AY116" s="260" t="s">
        <v>119</v>
      </c>
    </row>
    <row r="117" s="13" customFormat="1">
      <c r="A117" s="13"/>
      <c r="B117" s="228"/>
      <c r="C117" s="229"/>
      <c r="D117" s="230" t="s">
        <v>128</v>
      </c>
      <c r="E117" s="231" t="s">
        <v>19</v>
      </c>
      <c r="F117" s="232" t="s">
        <v>193</v>
      </c>
      <c r="G117" s="229"/>
      <c r="H117" s="233">
        <v>1200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128</v>
      </c>
      <c r="AU117" s="239" t="s">
        <v>79</v>
      </c>
      <c r="AV117" s="13" t="s">
        <v>79</v>
      </c>
      <c r="AW117" s="13" t="s">
        <v>31</v>
      </c>
      <c r="AX117" s="13" t="s">
        <v>70</v>
      </c>
      <c r="AY117" s="239" t="s">
        <v>119</v>
      </c>
    </row>
    <row r="118" s="15" customFormat="1">
      <c r="A118" s="15"/>
      <c r="B118" s="251"/>
      <c r="C118" s="252"/>
      <c r="D118" s="230" t="s">
        <v>128</v>
      </c>
      <c r="E118" s="253" t="s">
        <v>19</v>
      </c>
      <c r="F118" s="254" t="s">
        <v>189</v>
      </c>
      <c r="G118" s="252"/>
      <c r="H118" s="253" t="s">
        <v>19</v>
      </c>
      <c r="I118" s="255"/>
      <c r="J118" s="252"/>
      <c r="K118" s="252"/>
      <c r="L118" s="256"/>
      <c r="M118" s="257"/>
      <c r="N118" s="258"/>
      <c r="O118" s="258"/>
      <c r="P118" s="258"/>
      <c r="Q118" s="258"/>
      <c r="R118" s="258"/>
      <c r="S118" s="258"/>
      <c r="T118" s="25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0" t="s">
        <v>128</v>
      </c>
      <c r="AU118" s="260" t="s">
        <v>79</v>
      </c>
      <c r="AV118" s="15" t="s">
        <v>77</v>
      </c>
      <c r="AW118" s="15" t="s">
        <v>31</v>
      </c>
      <c r="AX118" s="15" t="s">
        <v>70</v>
      </c>
      <c r="AY118" s="260" t="s">
        <v>119</v>
      </c>
    </row>
    <row r="119" s="15" customFormat="1">
      <c r="A119" s="15"/>
      <c r="B119" s="251"/>
      <c r="C119" s="252"/>
      <c r="D119" s="230" t="s">
        <v>128</v>
      </c>
      <c r="E119" s="253" t="s">
        <v>19</v>
      </c>
      <c r="F119" s="254" t="s">
        <v>198</v>
      </c>
      <c r="G119" s="252"/>
      <c r="H119" s="253" t="s">
        <v>19</v>
      </c>
      <c r="I119" s="255"/>
      <c r="J119" s="252"/>
      <c r="K119" s="252"/>
      <c r="L119" s="256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0" t="s">
        <v>128</v>
      </c>
      <c r="AU119" s="260" t="s">
        <v>79</v>
      </c>
      <c r="AV119" s="15" t="s">
        <v>77</v>
      </c>
      <c r="AW119" s="15" t="s">
        <v>31</v>
      </c>
      <c r="AX119" s="15" t="s">
        <v>70</v>
      </c>
      <c r="AY119" s="260" t="s">
        <v>119</v>
      </c>
    </row>
    <row r="120" s="13" customFormat="1">
      <c r="A120" s="13"/>
      <c r="B120" s="228"/>
      <c r="C120" s="229"/>
      <c r="D120" s="230" t="s">
        <v>128</v>
      </c>
      <c r="E120" s="231" t="s">
        <v>19</v>
      </c>
      <c r="F120" s="232" t="s">
        <v>196</v>
      </c>
      <c r="G120" s="229"/>
      <c r="H120" s="233">
        <v>400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128</v>
      </c>
      <c r="AU120" s="239" t="s">
        <v>79</v>
      </c>
      <c r="AV120" s="13" t="s">
        <v>79</v>
      </c>
      <c r="AW120" s="13" t="s">
        <v>31</v>
      </c>
      <c r="AX120" s="13" t="s">
        <v>70</v>
      </c>
      <c r="AY120" s="239" t="s">
        <v>119</v>
      </c>
    </row>
    <row r="121" s="15" customFormat="1">
      <c r="A121" s="15"/>
      <c r="B121" s="251"/>
      <c r="C121" s="252"/>
      <c r="D121" s="230" t="s">
        <v>128</v>
      </c>
      <c r="E121" s="253" t="s">
        <v>19</v>
      </c>
      <c r="F121" s="254" t="s">
        <v>189</v>
      </c>
      <c r="G121" s="252"/>
      <c r="H121" s="253" t="s">
        <v>19</v>
      </c>
      <c r="I121" s="255"/>
      <c r="J121" s="252"/>
      <c r="K121" s="252"/>
      <c r="L121" s="256"/>
      <c r="M121" s="257"/>
      <c r="N121" s="258"/>
      <c r="O121" s="258"/>
      <c r="P121" s="258"/>
      <c r="Q121" s="258"/>
      <c r="R121" s="258"/>
      <c r="S121" s="258"/>
      <c r="T121" s="25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0" t="s">
        <v>128</v>
      </c>
      <c r="AU121" s="260" t="s">
        <v>79</v>
      </c>
      <c r="AV121" s="15" t="s">
        <v>77</v>
      </c>
      <c r="AW121" s="15" t="s">
        <v>31</v>
      </c>
      <c r="AX121" s="15" t="s">
        <v>70</v>
      </c>
      <c r="AY121" s="260" t="s">
        <v>119</v>
      </c>
    </row>
    <row r="122" s="15" customFormat="1">
      <c r="A122" s="15"/>
      <c r="B122" s="251"/>
      <c r="C122" s="252"/>
      <c r="D122" s="230" t="s">
        <v>128</v>
      </c>
      <c r="E122" s="253" t="s">
        <v>19</v>
      </c>
      <c r="F122" s="254" t="s">
        <v>199</v>
      </c>
      <c r="G122" s="252"/>
      <c r="H122" s="253" t="s">
        <v>19</v>
      </c>
      <c r="I122" s="255"/>
      <c r="J122" s="252"/>
      <c r="K122" s="252"/>
      <c r="L122" s="256"/>
      <c r="M122" s="257"/>
      <c r="N122" s="258"/>
      <c r="O122" s="258"/>
      <c r="P122" s="258"/>
      <c r="Q122" s="258"/>
      <c r="R122" s="258"/>
      <c r="S122" s="258"/>
      <c r="T122" s="25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0" t="s">
        <v>128</v>
      </c>
      <c r="AU122" s="260" t="s">
        <v>79</v>
      </c>
      <c r="AV122" s="15" t="s">
        <v>77</v>
      </c>
      <c r="AW122" s="15" t="s">
        <v>31</v>
      </c>
      <c r="AX122" s="15" t="s">
        <v>70</v>
      </c>
      <c r="AY122" s="260" t="s">
        <v>119</v>
      </c>
    </row>
    <row r="123" s="13" customFormat="1">
      <c r="A123" s="13"/>
      <c r="B123" s="228"/>
      <c r="C123" s="229"/>
      <c r="D123" s="230" t="s">
        <v>128</v>
      </c>
      <c r="E123" s="231" t="s">
        <v>19</v>
      </c>
      <c r="F123" s="232" t="s">
        <v>196</v>
      </c>
      <c r="G123" s="229"/>
      <c r="H123" s="233">
        <v>400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128</v>
      </c>
      <c r="AU123" s="239" t="s">
        <v>79</v>
      </c>
      <c r="AV123" s="13" t="s">
        <v>79</v>
      </c>
      <c r="AW123" s="13" t="s">
        <v>31</v>
      </c>
      <c r="AX123" s="13" t="s">
        <v>70</v>
      </c>
      <c r="AY123" s="239" t="s">
        <v>119</v>
      </c>
    </row>
    <row r="124" s="14" customFormat="1">
      <c r="A124" s="14"/>
      <c r="B124" s="240"/>
      <c r="C124" s="241"/>
      <c r="D124" s="230" t="s">
        <v>128</v>
      </c>
      <c r="E124" s="242" t="s">
        <v>168</v>
      </c>
      <c r="F124" s="243" t="s">
        <v>144</v>
      </c>
      <c r="G124" s="241"/>
      <c r="H124" s="244">
        <v>74900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128</v>
      </c>
      <c r="AU124" s="250" t="s">
        <v>79</v>
      </c>
      <c r="AV124" s="14" t="s">
        <v>126</v>
      </c>
      <c r="AW124" s="14" t="s">
        <v>31</v>
      </c>
      <c r="AX124" s="14" t="s">
        <v>77</v>
      </c>
      <c r="AY124" s="250" t="s">
        <v>119</v>
      </c>
    </row>
    <row r="125" s="2" customFormat="1" ht="16.5" customHeight="1">
      <c r="A125" s="39"/>
      <c r="B125" s="40"/>
      <c r="C125" s="261" t="s">
        <v>79</v>
      </c>
      <c r="D125" s="261" t="s">
        <v>151</v>
      </c>
      <c r="E125" s="262" t="s">
        <v>200</v>
      </c>
      <c r="F125" s="263" t="s">
        <v>201</v>
      </c>
      <c r="G125" s="264" t="s">
        <v>154</v>
      </c>
      <c r="H125" s="265">
        <v>3194.4090000000001</v>
      </c>
      <c r="I125" s="266"/>
      <c r="J125" s="267">
        <f>ROUND(I125*H125,2)</f>
        <v>0</v>
      </c>
      <c r="K125" s="268"/>
      <c r="L125" s="269"/>
      <c r="M125" s="270" t="s">
        <v>19</v>
      </c>
      <c r="N125" s="271" t="s">
        <v>41</v>
      </c>
      <c r="O125" s="85"/>
      <c r="P125" s="224">
        <f>O125*H125</f>
        <v>0</v>
      </c>
      <c r="Q125" s="224">
        <v>0.001</v>
      </c>
      <c r="R125" s="224">
        <f>Q125*H125</f>
        <v>3.1944090000000003</v>
      </c>
      <c r="S125" s="224">
        <v>0</v>
      </c>
      <c r="T125" s="22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6" t="s">
        <v>155</v>
      </c>
      <c r="AT125" s="226" t="s">
        <v>151</v>
      </c>
      <c r="AU125" s="226" t="s">
        <v>79</v>
      </c>
      <c r="AY125" s="18" t="s">
        <v>119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8" t="s">
        <v>77</v>
      </c>
      <c r="BK125" s="227">
        <f>ROUND(I125*H125,2)</f>
        <v>0</v>
      </c>
      <c r="BL125" s="18" t="s">
        <v>126</v>
      </c>
      <c r="BM125" s="226" t="s">
        <v>202</v>
      </c>
    </row>
    <row r="126" s="15" customFormat="1">
      <c r="A126" s="15"/>
      <c r="B126" s="251"/>
      <c r="C126" s="252"/>
      <c r="D126" s="230" t="s">
        <v>128</v>
      </c>
      <c r="E126" s="253" t="s">
        <v>19</v>
      </c>
      <c r="F126" s="254" t="s">
        <v>203</v>
      </c>
      <c r="G126" s="252"/>
      <c r="H126" s="253" t="s">
        <v>19</v>
      </c>
      <c r="I126" s="255"/>
      <c r="J126" s="252"/>
      <c r="K126" s="252"/>
      <c r="L126" s="256"/>
      <c r="M126" s="257"/>
      <c r="N126" s="258"/>
      <c r="O126" s="258"/>
      <c r="P126" s="258"/>
      <c r="Q126" s="258"/>
      <c r="R126" s="258"/>
      <c r="S126" s="258"/>
      <c r="T126" s="25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0" t="s">
        <v>128</v>
      </c>
      <c r="AU126" s="260" t="s">
        <v>79</v>
      </c>
      <c r="AV126" s="15" t="s">
        <v>77</v>
      </c>
      <c r="AW126" s="15" t="s">
        <v>31</v>
      </c>
      <c r="AX126" s="15" t="s">
        <v>70</v>
      </c>
      <c r="AY126" s="260" t="s">
        <v>119</v>
      </c>
    </row>
    <row r="127" s="13" customFormat="1">
      <c r="A127" s="13"/>
      <c r="B127" s="228"/>
      <c r="C127" s="229"/>
      <c r="D127" s="230" t="s">
        <v>128</v>
      </c>
      <c r="E127" s="231" t="s">
        <v>19</v>
      </c>
      <c r="F127" s="232" t="s">
        <v>204</v>
      </c>
      <c r="G127" s="229"/>
      <c r="H127" s="233">
        <v>52.43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128</v>
      </c>
      <c r="AU127" s="239" t="s">
        <v>79</v>
      </c>
      <c r="AV127" s="13" t="s">
        <v>79</v>
      </c>
      <c r="AW127" s="13" t="s">
        <v>31</v>
      </c>
      <c r="AX127" s="13" t="s">
        <v>70</v>
      </c>
      <c r="AY127" s="239" t="s">
        <v>119</v>
      </c>
    </row>
    <row r="128" s="13" customFormat="1">
      <c r="A128" s="13"/>
      <c r="B128" s="228"/>
      <c r="C128" s="229"/>
      <c r="D128" s="230" t="s">
        <v>128</v>
      </c>
      <c r="E128" s="231" t="s">
        <v>19</v>
      </c>
      <c r="F128" s="232" t="s">
        <v>205</v>
      </c>
      <c r="G128" s="229"/>
      <c r="H128" s="233">
        <v>1689.5899999999999</v>
      </c>
      <c r="I128" s="234"/>
      <c r="J128" s="229"/>
      <c r="K128" s="229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128</v>
      </c>
      <c r="AU128" s="239" t="s">
        <v>79</v>
      </c>
      <c r="AV128" s="13" t="s">
        <v>79</v>
      </c>
      <c r="AW128" s="13" t="s">
        <v>31</v>
      </c>
      <c r="AX128" s="13" t="s">
        <v>70</v>
      </c>
      <c r="AY128" s="239" t="s">
        <v>119</v>
      </c>
    </row>
    <row r="129" s="13" customFormat="1">
      <c r="A129" s="13"/>
      <c r="B129" s="228"/>
      <c r="C129" s="229"/>
      <c r="D129" s="230" t="s">
        <v>128</v>
      </c>
      <c r="E129" s="231" t="s">
        <v>19</v>
      </c>
      <c r="F129" s="232" t="s">
        <v>206</v>
      </c>
      <c r="G129" s="229"/>
      <c r="H129" s="233">
        <v>1452.3889999999999</v>
      </c>
      <c r="I129" s="234"/>
      <c r="J129" s="229"/>
      <c r="K129" s="229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128</v>
      </c>
      <c r="AU129" s="239" t="s">
        <v>79</v>
      </c>
      <c r="AV129" s="13" t="s">
        <v>79</v>
      </c>
      <c r="AW129" s="13" t="s">
        <v>31</v>
      </c>
      <c r="AX129" s="13" t="s">
        <v>70</v>
      </c>
      <c r="AY129" s="239" t="s">
        <v>119</v>
      </c>
    </row>
    <row r="130" s="14" customFormat="1">
      <c r="A130" s="14"/>
      <c r="B130" s="240"/>
      <c r="C130" s="241"/>
      <c r="D130" s="230" t="s">
        <v>128</v>
      </c>
      <c r="E130" s="242" t="s">
        <v>19</v>
      </c>
      <c r="F130" s="243" t="s">
        <v>144</v>
      </c>
      <c r="G130" s="241"/>
      <c r="H130" s="244">
        <v>3194.4090000000001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128</v>
      </c>
      <c r="AU130" s="250" t="s">
        <v>79</v>
      </c>
      <c r="AV130" s="14" t="s">
        <v>126</v>
      </c>
      <c r="AW130" s="14" t="s">
        <v>31</v>
      </c>
      <c r="AX130" s="14" t="s">
        <v>77</v>
      </c>
      <c r="AY130" s="250" t="s">
        <v>119</v>
      </c>
    </row>
    <row r="131" s="2" customFormat="1" ht="16.5" customHeight="1">
      <c r="A131" s="39"/>
      <c r="B131" s="40"/>
      <c r="C131" s="261" t="s">
        <v>145</v>
      </c>
      <c r="D131" s="261" t="s">
        <v>151</v>
      </c>
      <c r="E131" s="262" t="s">
        <v>158</v>
      </c>
      <c r="F131" s="263" t="s">
        <v>159</v>
      </c>
      <c r="G131" s="264" t="s">
        <v>154</v>
      </c>
      <c r="H131" s="265">
        <v>1346.5630000000001</v>
      </c>
      <c r="I131" s="266"/>
      <c r="J131" s="267">
        <f>ROUND(I131*H131,2)</f>
        <v>0</v>
      </c>
      <c r="K131" s="268"/>
      <c r="L131" s="269"/>
      <c r="M131" s="270" t="s">
        <v>19</v>
      </c>
      <c r="N131" s="271" t="s">
        <v>41</v>
      </c>
      <c r="O131" s="85"/>
      <c r="P131" s="224">
        <f>O131*H131</f>
        <v>0</v>
      </c>
      <c r="Q131" s="224">
        <v>0.001</v>
      </c>
      <c r="R131" s="224">
        <f>Q131*H131</f>
        <v>1.3465630000000002</v>
      </c>
      <c r="S131" s="224">
        <v>0</v>
      </c>
      <c r="T131" s="22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6" t="s">
        <v>155</v>
      </c>
      <c r="AT131" s="226" t="s">
        <v>151</v>
      </c>
      <c r="AU131" s="226" t="s">
        <v>79</v>
      </c>
      <c r="AY131" s="18" t="s">
        <v>119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77</v>
      </c>
      <c r="BK131" s="227">
        <f>ROUND(I131*H131,2)</f>
        <v>0</v>
      </c>
      <c r="BL131" s="18" t="s">
        <v>126</v>
      </c>
      <c r="BM131" s="226" t="s">
        <v>207</v>
      </c>
    </row>
    <row r="132" s="15" customFormat="1">
      <c r="A132" s="15"/>
      <c r="B132" s="251"/>
      <c r="C132" s="252"/>
      <c r="D132" s="230" t="s">
        <v>128</v>
      </c>
      <c r="E132" s="253" t="s">
        <v>19</v>
      </c>
      <c r="F132" s="254" t="s">
        <v>208</v>
      </c>
      <c r="G132" s="252"/>
      <c r="H132" s="253" t="s">
        <v>19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0" t="s">
        <v>128</v>
      </c>
      <c r="AU132" s="260" t="s">
        <v>79</v>
      </c>
      <c r="AV132" s="15" t="s">
        <v>77</v>
      </c>
      <c r="AW132" s="15" t="s">
        <v>31</v>
      </c>
      <c r="AX132" s="15" t="s">
        <v>70</v>
      </c>
      <c r="AY132" s="260" t="s">
        <v>119</v>
      </c>
    </row>
    <row r="133" s="15" customFormat="1">
      <c r="A133" s="15"/>
      <c r="B133" s="251"/>
      <c r="C133" s="252"/>
      <c r="D133" s="230" t="s">
        <v>128</v>
      </c>
      <c r="E133" s="253" t="s">
        <v>19</v>
      </c>
      <c r="F133" s="254" t="s">
        <v>209</v>
      </c>
      <c r="G133" s="252"/>
      <c r="H133" s="253" t="s">
        <v>19</v>
      </c>
      <c r="I133" s="255"/>
      <c r="J133" s="252"/>
      <c r="K133" s="252"/>
      <c r="L133" s="256"/>
      <c r="M133" s="257"/>
      <c r="N133" s="258"/>
      <c r="O133" s="258"/>
      <c r="P133" s="258"/>
      <c r="Q133" s="258"/>
      <c r="R133" s="258"/>
      <c r="S133" s="258"/>
      <c r="T133" s="25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0" t="s">
        <v>128</v>
      </c>
      <c r="AU133" s="260" t="s">
        <v>79</v>
      </c>
      <c r="AV133" s="15" t="s">
        <v>77</v>
      </c>
      <c r="AW133" s="15" t="s">
        <v>31</v>
      </c>
      <c r="AX133" s="15" t="s">
        <v>70</v>
      </c>
      <c r="AY133" s="260" t="s">
        <v>119</v>
      </c>
    </row>
    <row r="134" s="13" customFormat="1">
      <c r="A134" s="13"/>
      <c r="B134" s="228"/>
      <c r="C134" s="229"/>
      <c r="D134" s="230" t="s">
        <v>128</v>
      </c>
      <c r="E134" s="231" t="s">
        <v>19</v>
      </c>
      <c r="F134" s="232" t="s">
        <v>210</v>
      </c>
      <c r="G134" s="229"/>
      <c r="H134" s="233">
        <v>724.11000000000001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128</v>
      </c>
      <c r="AU134" s="239" t="s">
        <v>79</v>
      </c>
      <c r="AV134" s="13" t="s">
        <v>79</v>
      </c>
      <c r="AW134" s="13" t="s">
        <v>31</v>
      </c>
      <c r="AX134" s="13" t="s">
        <v>70</v>
      </c>
      <c r="AY134" s="239" t="s">
        <v>119</v>
      </c>
    </row>
    <row r="135" s="13" customFormat="1">
      <c r="A135" s="13"/>
      <c r="B135" s="228"/>
      <c r="C135" s="229"/>
      <c r="D135" s="230" t="s">
        <v>128</v>
      </c>
      <c r="E135" s="231" t="s">
        <v>19</v>
      </c>
      <c r="F135" s="232" t="s">
        <v>211</v>
      </c>
      <c r="G135" s="229"/>
      <c r="H135" s="233">
        <v>622.45299999999997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128</v>
      </c>
      <c r="AU135" s="239" t="s">
        <v>79</v>
      </c>
      <c r="AV135" s="13" t="s">
        <v>79</v>
      </c>
      <c r="AW135" s="13" t="s">
        <v>31</v>
      </c>
      <c r="AX135" s="13" t="s">
        <v>70</v>
      </c>
      <c r="AY135" s="239" t="s">
        <v>119</v>
      </c>
    </row>
    <row r="136" s="14" customFormat="1">
      <c r="A136" s="14"/>
      <c r="B136" s="240"/>
      <c r="C136" s="241"/>
      <c r="D136" s="230" t="s">
        <v>128</v>
      </c>
      <c r="E136" s="242" t="s">
        <v>19</v>
      </c>
      <c r="F136" s="243" t="s">
        <v>144</v>
      </c>
      <c r="G136" s="241"/>
      <c r="H136" s="244">
        <v>1346.5630000000001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128</v>
      </c>
      <c r="AU136" s="250" t="s">
        <v>79</v>
      </c>
      <c r="AV136" s="14" t="s">
        <v>126</v>
      </c>
      <c r="AW136" s="14" t="s">
        <v>31</v>
      </c>
      <c r="AX136" s="14" t="s">
        <v>77</v>
      </c>
      <c r="AY136" s="250" t="s">
        <v>119</v>
      </c>
    </row>
    <row r="137" s="2" customFormat="1" ht="44.25" customHeight="1">
      <c r="A137" s="39"/>
      <c r="B137" s="40"/>
      <c r="C137" s="214" t="s">
        <v>126</v>
      </c>
      <c r="D137" s="214" t="s">
        <v>122</v>
      </c>
      <c r="E137" s="215" t="s">
        <v>212</v>
      </c>
      <c r="F137" s="216" t="s">
        <v>213</v>
      </c>
      <c r="G137" s="217" t="s">
        <v>132</v>
      </c>
      <c r="H137" s="218">
        <v>965.48000000000002</v>
      </c>
      <c r="I137" s="219"/>
      <c r="J137" s="220">
        <f>ROUND(I137*H137,2)</f>
        <v>0</v>
      </c>
      <c r="K137" s="221"/>
      <c r="L137" s="45"/>
      <c r="M137" s="222" t="s">
        <v>19</v>
      </c>
      <c r="N137" s="223" t="s">
        <v>41</v>
      </c>
      <c r="O137" s="85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6" t="s">
        <v>126</v>
      </c>
      <c r="AT137" s="226" t="s">
        <v>122</v>
      </c>
      <c r="AU137" s="226" t="s">
        <v>79</v>
      </c>
      <c r="AY137" s="18" t="s">
        <v>119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77</v>
      </c>
      <c r="BK137" s="227">
        <f>ROUND(I137*H137,2)</f>
        <v>0</v>
      </c>
      <c r="BL137" s="18" t="s">
        <v>126</v>
      </c>
      <c r="BM137" s="226" t="s">
        <v>214</v>
      </c>
    </row>
    <row r="138" s="13" customFormat="1">
      <c r="A138" s="13"/>
      <c r="B138" s="228"/>
      <c r="C138" s="229"/>
      <c r="D138" s="230" t="s">
        <v>128</v>
      </c>
      <c r="E138" s="231" t="s">
        <v>162</v>
      </c>
      <c r="F138" s="232" t="s">
        <v>215</v>
      </c>
      <c r="G138" s="229"/>
      <c r="H138" s="233">
        <v>965.48000000000002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128</v>
      </c>
      <c r="AU138" s="239" t="s">
        <v>79</v>
      </c>
      <c r="AV138" s="13" t="s">
        <v>79</v>
      </c>
      <c r="AW138" s="13" t="s">
        <v>31</v>
      </c>
      <c r="AX138" s="13" t="s">
        <v>70</v>
      </c>
      <c r="AY138" s="239" t="s">
        <v>119</v>
      </c>
    </row>
    <row r="139" s="14" customFormat="1">
      <c r="A139" s="14"/>
      <c r="B139" s="240"/>
      <c r="C139" s="241"/>
      <c r="D139" s="230" t="s">
        <v>128</v>
      </c>
      <c r="E139" s="242" t="s">
        <v>19</v>
      </c>
      <c r="F139" s="243" t="s">
        <v>144</v>
      </c>
      <c r="G139" s="241"/>
      <c r="H139" s="244">
        <v>965.48000000000002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128</v>
      </c>
      <c r="AU139" s="250" t="s">
        <v>79</v>
      </c>
      <c r="AV139" s="14" t="s">
        <v>126</v>
      </c>
      <c r="AW139" s="14" t="s">
        <v>31</v>
      </c>
      <c r="AX139" s="14" t="s">
        <v>77</v>
      </c>
      <c r="AY139" s="250" t="s">
        <v>119</v>
      </c>
    </row>
    <row r="140" s="2" customFormat="1" ht="44.25" customHeight="1">
      <c r="A140" s="39"/>
      <c r="B140" s="40"/>
      <c r="C140" s="214" t="s">
        <v>120</v>
      </c>
      <c r="D140" s="214" t="s">
        <v>122</v>
      </c>
      <c r="E140" s="215" t="s">
        <v>130</v>
      </c>
      <c r="F140" s="216" t="s">
        <v>131</v>
      </c>
      <c r="G140" s="217" t="s">
        <v>132</v>
      </c>
      <c r="H140" s="218">
        <v>691.61400000000003</v>
      </c>
      <c r="I140" s="219"/>
      <c r="J140" s="220">
        <f>ROUND(I140*H140,2)</f>
        <v>0</v>
      </c>
      <c r="K140" s="221"/>
      <c r="L140" s="45"/>
      <c r="M140" s="222" t="s">
        <v>19</v>
      </c>
      <c r="N140" s="223" t="s">
        <v>41</v>
      </c>
      <c r="O140" s="85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6" t="s">
        <v>126</v>
      </c>
      <c r="AT140" s="226" t="s">
        <v>122</v>
      </c>
      <c r="AU140" s="226" t="s">
        <v>79</v>
      </c>
      <c r="AY140" s="18" t="s">
        <v>119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77</v>
      </c>
      <c r="BK140" s="227">
        <f>ROUND(I140*H140,2)</f>
        <v>0</v>
      </c>
      <c r="BL140" s="18" t="s">
        <v>126</v>
      </c>
      <c r="BM140" s="226" t="s">
        <v>216</v>
      </c>
    </row>
    <row r="141" s="13" customFormat="1">
      <c r="A141" s="13"/>
      <c r="B141" s="228"/>
      <c r="C141" s="229"/>
      <c r="D141" s="230" t="s">
        <v>128</v>
      </c>
      <c r="E141" s="231" t="s">
        <v>165</v>
      </c>
      <c r="F141" s="232" t="s">
        <v>217</v>
      </c>
      <c r="G141" s="229"/>
      <c r="H141" s="233">
        <v>691.61400000000003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128</v>
      </c>
      <c r="AU141" s="239" t="s">
        <v>79</v>
      </c>
      <c r="AV141" s="13" t="s">
        <v>79</v>
      </c>
      <c r="AW141" s="13" t="s">
        <v>31</v>
      </c>
      <c r="AX141" s="13" t="s">
        <v>70</v>
      </c>
      <c r="AY141" s="239" t="s">
        <v>119</v>
      </c>
    </row>
    <row r="142" s="14" customFormat="1">
      <c r="A142" s="14"/>
      <c r="B142" s="240"/>
      <c r="C142" s="241"/>
      <c r="D142" s="230" t="s">
        <v>128</v>
      </c>
      <c r="E142" s="242" t="s">
        <v>19</v>
      </c>
      <c r="F142" s="243" t="s">
        <v>144</v>
      </c>
      <c r="G142" s="241"/>
      <c r="H142" s="244">
        <v>691.61400000000003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128</v>
      </c>
      <c r="AU142" s="250" t="s">
        <v>79</v>
      </c>
      <c r="AV142" s="14" t="s">
        <v>126</v>
      </c>
      <c r="AW142" s="14" t="s">
        <v>31</v>
      </c>
      <c r="AX142" s="14" t="s">
        <v>77</v>
      </c>
      <c r="AY142" s="250" t="s">
        <v>119</v>
      </c>
    </row>
    <row r="143" s="2" customFormat="1" ht="16.5" customHeight="1">
      <c r="A143" s="39"/>
      <c r="B143" s="40"/>
      <c r="C143" s="261" t="s">
        <v>218</v>
      </c>
      <c r="D143" s="261" t="s">
        <v>151</v>
      </c>
      <c r="E143" s="262" t="s">
        <v>219</v>
      </c>
      <c r="F143" s="263" t="s">
        <v>220</v>
      </c>
      <c r="G143" s="264" t="s">
        <v>221</v>
      </c>
      <c r="H143" s="265">
        <v>46.395000000000003</v>
      </c>
      <c r="I143" s="266"/>
      <c r="J143" s="267">
        <f>ROUND(I143*H143,2)</f>
        <v>0</v>
      </c>
      <c r="K143" s="268"/>
      <c r="L143" s="269"/>
      <c r="M143" s="270" t="s">
        <v>19</v>
      </c>
      <c r="N143" s="271" t="s">
        <v>41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155</v>
      </c>
      <c r="AT143" s="226" t="s">
        <v>151</v>
      </c>
      <c r="AU143" s="226" t="s">
        <v>79</v>
      </c>
      <c r="AY143" s="18" t="s">
        <v>119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77</v>
      </c>
      <c r="BK143" s="227">
        <f>ROUND(I143*H143,2)</f>
        <v>0</v>
      </c>
      <c r="BL143" s="18" t="s">
        <v>126</v>
      </c>
      <c r="BM143" s="226" t="s">
        <v>222</v>
      </c>
    </row>
    <row r="144" s="15" customFormat="1">
      <c r="A144" s="15"/>
      <c r="B144" s="251"/>
      <c r="C144" s="252"/>
      <c r="D144" s="230" t="s">
        <v>128</v>
      </c>
      <c r="E144" s="253" t="s">
        <v>19</v>
      </c>
      <c r="F144" s="254" t="s">
        <v>223</v>
      </c>
      <c r="G144" s="252"/>
      <c r="H144" s="253" t="s">
        <v>19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0" t="s">
        <v>128</v>
      </c>
      <c r="AU144" s="260" t="s">
        <v>79</v>
      </c>
      <c r="AV144" s="15" t="s">
        <v>77</v>
      </c>
      <c r="AW144" s="15" t="s">
        <v>31</v>
      </c>
      <c r="AX144" s="15" t="s">
        <v>70</v>
      </c>
      <c r="AY144" s="260" t="s">
        <v>119</v>
      </c>
    </row>
    <row r="145" s="15" customFormat="1">
      <c r="A145" s="15"/>
      <c r="B145" s="251"/>
      <c r="C145" s="252"/>
      <c r="D145" s="230" t="s">
        <v>128</v>
      </c>
      <c r="E145" s="253" t="s">
        <v>19</v>
      </c>
      <c r="F145" s="254" t="s">
        <v>224</v>
      </c>
      <c r="G145" s="252"/>
      <c r="H145" s="253" t="s">
        <v>19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0" t="s">
        <v>128</v>
      </c>
      <c r="AU145" s="260" t="s">
        <v>79</v>
      </c>
      <c r="AV145" s="15" t="s">
        <v>77</v>
      </c>
      <c r="AW145" s="15" t="s">
        <v>31</v>
      </c>
      <c r="AX145" s="15" t="s">
        <v>70</v>
      </c>
      <c r="AY145" s="260" t="s">
        <v>119</v>
      </c>
    </row>
    <row r="146" s="15" customFormat="1">
      <c r="A146" s="15"/>
      <c r="B146" s="251"/>
      <c r="C146" s="252"/>
      <c r="D146" s="230" t="s">
        <v>128</v>
      </c>
      <c r="E146" s="253" t="s">
        <v>19</v>
      </c>
      <c r="F146" s="254" t="s">
        <v>225</v>
      </c>
      <c r="G146" s="252"/>
      <c r="H146" s="253" t="s">
        <v>19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0" t="s">
        <v>128</v>
      </c>
      <c r="AU146" s="260" t="s">
        <v>79</v>
      </c>
      <c r="AV146" s="15" t="s">
        <v>77</v>
      </c>
      <c r="AW146" s="15" t="s">
        <v>31</v>
      </c>
      <c r="AX146" s="15" t="s">
        <v>70</v>
      </c>
      <c r="AY146" s="260" t="s">
        <v>119</v>
      </c>
    </row>
    <row r="147" s="13" customFormat="1">
      <c r="A147" s="13"/>
      <c r="B147" s="228"/>
      <c r="C147" s="229"/>
      <c r="D147" s="230" t="s">
        <v>128</v>
      </c>
      <c r="E147" s="231" t="s">
        <v>19</v>
      </c>
      <c r="F147" s="232" t="s">
        <v>226</v>
      </c>
      <c r="G147" s="229"/>
      <c r="H147" s="233">
        <v>10.486000000000001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128</v>
      </c>
      <c r="AU147" s="239" t="s">
        <v>79</v>
      </c>
      <c r="AV147" s="13" t="s">
        <v>79</v>
      </c>
      <c r="AW147" s="13" t="s">
        <v>31</v>
      </c>
      <c r="AX147" s="13" t="s">
        <v>70</v>
      </c>
      <c r="AY147" s="239" t="s">
        <v>119</v>
      </c>
    </row>
    <row r="148" s="13" customFormat="1">
      <c r="A148" s="13"/>
      <c r="B148" s="228"/>
      <c r="C148" s="229"/>
      <c r="D148" s="230" t="s">
        <v>128</v>
      </c>
      <c r="E148" s="231" t="s">
        <v>19</v>
      </c>
      <c r="F148" s="232" t="s">
        <v>227</v>
      </c>
      <c r="G148" s="229"/>
      <c r="H148" s="233">
        <v>19.309999999999999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128</v>
      </c>
      <c r="AU148" s="239" t="s">
        <v>79</v>
      </c>
      <c r="AV148" s="13" t="s">
        <v>79</v>
      </c>
      <c r="AW148" s="13" t="s">
        <v>31</v>
      </c>
      <c r="AX148" s="13" t="s">
        <v>70</v>
      </c>
      <c r="AY148" s="239" t="s">
        <v>119</v>
      </c>
    </row>
    <row r="149" s="13" customFormat="1">
      <c r="A149" s="13"/>
      <c r="B149" s="228"/>
      <c r="C149" s="229"/>
      <c r="D149" s="230" t="s">
        <v>128</v>
      </c>
      <c r="E149" s="231" t="s">
        <v>19</v>
      </c>
      <c r="F149" s="232" t="s">
        <v>228</v>
      </c>
      <c r="G149" s="229"/>
      <c r="H149" s="233">
        <v>16.599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128</v>
      </c>
      <c r="AU149" s="239" t="s">
        <v>79</v>
      </c>
      <c r="AV149" s="13" t="s">
        <v>79</v>
      </c>
      <c r="AW149" s="13" t="s">
        <v>31</v>
      </c>
      <c r="AX149" s="13" t="s">
        <v>70</v>
      </c>
      <c r="AY149" s="239" t="s">
        <v>119</v>
      </c>
    </row>
    <row r="150" s="14" customFormat="1">
      <c r="A150" s="14"/>
      <c r="B150" s="240"/>
      <c r="C150" s="241"/>
      <c r="D150" s="230" t="s">
        <v>128</v>
      </c>
      <c r="E150" s="242" t="s">
        <v>19</v>
      </c>
      <c r="F150" s="243" t="s">
        <v>144</v>
      </c>
      <c r="G150" s="241"/>
      <c r="H150" s="244">
        <v>46.395000000000003</v>
      </c>
      <c r="I150" s="245"/>
      <c r="J150" s="241"/>
      <c r="K150" s="241"/>
      <c r="L150" s="246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128</v>
      </c>
      <c r="AU150" s="250" t="s">
        <v>79</v>
      </c>
      <c r="AV150" s="14" t="s">
        <v>126</v>
      </c>
      <c r="AW150" s="14" t="s">
        <v>31</v>
      </c>
      <c r="AX150" s="14" t="s">
        <v>77</v>
      </c>
      <c r="AY150" s="250" t="s">
        <v>119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tg0c7Ae3PmYjs1f/1a5msHpIkDd7P9QJ2sAISUks4qHyYeZa4D1U76IJgi3juAibOyMfe9ikoCARmH5FEXCjcw==" hashValue="lr9btVWnTUZ/N3nRFKP+alVqeVUAgjrJizwb18SVH01Pd9oLtfTpZ4R6zlZHAmay0Mu18ute80PJpuiLOnMYQA==" algorithmName="SHA-512" password="CC35"/>
  <autoFilter ref="C86:K1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1" t="s">
        <v>229</v>
      </c>
      <c r="H4" s="21"/>
    </row>
    <row r="5" s="1" customFormat="1" ht="12" customHeight="1">
      <c r="B5" s="21"/>
      <c r="C5" s="279" t="s">
        <v>13</v>
      </c>
      <c r="D5" s="150" t="s">
        <v>14</v>
      </c>
      <c r="E5" s="1"/>
      <c r="F5" s="1"/>
      <c r="H5" s="21"/>
    </row>
    <row r="6" s="1" customFormat="1" ht="36.96" customHeight="1">
      <c r="B6" s="21"/>
      <c r="C6" s="280" t="s">
        <v>16</v>
      </c>
      <c r="D6" s="281" t="s">
        <v>17</v>
      </c>
      <c r="E6" s="1"/>
      <c r="F6" s="1"/>
      <c r="H6" s="21"/>
    </row>
    <row r="7" s="1" customFormat="1" ht="16.5" customHeight="1">
      <c r="B7" s="21"/>
      <c r="C7" s="143" t="s">
        <v>23</v>
      </c>
      <c r="D7" s="147" t="str">
        <f>'Rekapitulace zakázky'!AN8</f>
        <v>23. 2. 2021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82"/>
      <c r="C9" s="283" t="s">
        <v>51</v>
      </c>
      <c r="D9" s="284" t="s">
        <v>52</v>
      </c>
      <c r="E9" s="284" t="s">
        <v>106</v>
      </c>
      <c r="F9" s="285" t="s">
        <v>230</v>
      </c>
      <c r="G9" s="186"/>
      <c r="H9" s="282"/>
    </row>
    <row r="10" s="2" customFormat="1" ht="26.4" customHeight="1">
      <c r="A10" s="39"/>
      <c r="B10" s="45"/>
      <c r="C10" s="286" t="s">
        <v>231</v>
      </c>
      <c r="D10" s="286" t="s">
        <v>89</v>
      </c>
      <c r="E10" s="39"/>
      <c r="F10" s="39"/>
      <c r="G10" s="39"/>
      <c r="H10" s="45"/>
    </row>
    <row r="11" s="2" customFormat="1" ht="16.8" customHeight="1">
      <c r="A11" s="39"/>
      <c r="B11" s="45"/>
      <c r="C11" s="287" t="s">
        <v>162</v>
      </c>
      <c r="D11" s="288" t="s">
        <v>163</v>
      </c>
      <c r="E11" s="289" t="s">
        <v>132</v>
      </c>
      <c r="F11" s="290">
        <v>965.48000000000002</v>
      </c>
      <c r="G11" s="39"/>
      <c r="H11" s="45"/>
    </row>
    <row r="12" s="2" customFormat="1" ht="16.8" customHeight="1">
      <c r="A12" s="39"/>
      <c r="B12" s="45"/>
      <c r="C12" s="291" t="s">
        <v>162</v>
      </c>
      <c r="D12" s="291" t="s">
        <v>215</v>
      </c>
      <c r="E12" s="18" t="s">
        <v>19</v>
      </c>
      <c r="F12" s="292">
        <v>965.48000000000002</v>
      </c>
      <c r="G12" s="39"/>
      <c r="H12" s="45"/>
    </row>
    <row r="13" s="2" customFormat="1" ht="16.8" customHeight="1">
      <c r="A13" s="39"/>
      <c r="B13" s="45"/>
      <c r="C13" s="293" t="s">
        <v>232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91" t="s">
        <v>212</v>
      </c>
      <c r="D14" s="291" t="s">
        <v>233</v>
      </c>
      <c r="E14" s="18" t="s">
        <v>132</v>
      </c>
      <c r="F14" s="292">
        <v>965.48000000000002</v>
      </c>
      <c r="G14" s="39"/>
      <c r="H14" s="45"/>
    </row>
    <row r="15" s="2" customFormat="1" ht="16.8" customHeight="1">
      <c r="A15" s="39"/>
      <c r="B15" s="45"/>
      <c r="C15" s="291" t="s">
        <v>219</v>
      </c>
      <c r="D15" s="291" t="s">
        <v>220</v>
      </c>
      <c r="E15" s="18" t="s">
        <v>221</v>
      </c>
      <c r="F15" s="292">
        <v>46.395000000000003</v>
      </c>
      <c r="G15" s="39"/>
      <c r="H15" s="45"/>
    </row>
    <row r="16" s="2" customFormat="1" ht="16.8" customHeight="1">
      <c r="A16" s="39"/>
      <c r="B16" s="45"/>
      <c r="C16" s="291" t="s">
        <v>158</v>
      </c>
      <c r="D16" s="291" t="s">
        <v>159</v>
      </c>
      <c r="E16" s="18" t="s">
        <v>154</v>
      </c>
      <c r="F16" s="292">
        <v>1346.5630000000001</v>
      </c>
      <c r="G16" s="39"/>
      <c r="H16" s="45"/>
    </row>
    <row r="17" s="2" customFormat="1" ht="16.8" customHeight="1">
      <c r="A17" s="39"/>
      <c r="B17" s="45"/>
      <c r="C17" s="291" t="s">
        <v>200</v>
      </c>
      <c r="D17" s="291" t="s">
        <v>201</v>
      </c>
      <c r="E17" s="18" t="s">
        <v>154</v>
      </c>
      <c r="F17" s="292">
        <v>3194.4090000000001</v>
      </c>
      <c r="G17" s="39"/>
      <c r="H17" s="45"/>
    </row>
    <row r="18" s="2" customFormat="1" ht="16.8" customHeight="1">
      <c r="A18" s="39"/>
      <c r="B18" s="45"/>
      <c r="C18" s="287" t="s">
        <v>165</v>
      </c>
      <c r="D18" s="288" t="s">
        <v>166</v>
      </c>
      <c r="E18" s="289" t="s">
        <v>132</v>
      </c>
      <c r="F18" s="290">
        <v>691.61400000000003</v>
      </c>
      <c r="G18" s="39"/>
      <c r="H18" s="45"/>
    </row>
    <row r="19" s="2" customFormat="1" ht="16.8" customHeight="1">
      <c r="A19" s="39"/>
      <c r="B19" s="45"/>
      <c r="C19" s="291" t="s">
        <v>165</v>
      </c>
      <c r="D19" s="291" t="s">
        <v>217</v>
      </c>
      <c r="E19" s="18" t="s">
        <v>19</v>
      </c>
      <c r="F19" s="292">
        <v>691.61400000000003</v>
      </c>
      <c r="G19" s="39"/>
      <c r="H19" s="45"/>
    </row>
    <row r="20" s="2" customFormat="1" ht="16.8" customHeight="1">
      <c r="A20" s="39"/>
      <c r="B20" s="45"/>
      <c r="C20" s="293" t="s">
        <v>232</v>
      </c>
      <c r="D20" s="39"/>
      <c r="E20" s="39"/>
      <c r="F20" s="39"/>
      <c r="G20" s="39"/>
      <c r="H20" s="45"/>
    </row>
    <row r="21" s="2" customFormat="1" ht="16.8" customHeight="1">
      <c r="A21" s="39"/>
      <c r="B21" s="45"/>
      <c r="C21" s="291" t="s">
        <v>130</v>
      </c>
      <c r="D21" s="291" t="s">
        <v>234</v>
      </c>
      <c r="E21" s="18" t="s">
        <v>132</v>
      </c>
      <c r="F21" s="292">
        <v>691.61400000000003</v>
      </c>
      <c r="G21" s="39"/>
      <c r="H21" s="45"/>
    </row>
    <row r="22" s="2" customFormat="1" ht="16.8" customHeight="1">
      <c r="A22" s="39"/>
      <c r="B22" s="45"/>
      <c r="C22" s="291" t="s">
        <v>219</v>
      </c>
      <c r="D22" s="291" t="s">
        <v>220</v>
      </c>
      <c r="E22" s="18" t="s">
        <v>221</v>
      </c>
      <c r="F22" s="292">
        <v>46.395000000000003</v>
      </c>
      <c r="G22" s="39"/>
      <c r="H22" s="45"/>
    </row>
    <row r="23" s="2" customFormat="1" ht="16.8" customHeight="1">
      <c r="A23" s="39"/>
      <c r="B23" s="45"/>
      <c r="C23" s="291" t="s">
        <v>158</v>
      </c>
      <c r="D23" s="291" t="s">
        <v>159</v>
      </c>
      <c r="E23" s="18" t="s">
        <v>154</v>
      </c>
      <c r="F23" s="292">
        <v>1346.5630000000001</v>
      </c>
      <c r="G23" s="39"/>
      <c r="H23" s="45"/>
    </row>
    <row r="24" s="2" customFormat="1" ht="16.8" customHeight="1">
      <c r="A24" s="39"/>
      <c r="B24" s="45"/>
      <c r="C24" s="291" t="s">
        <v>200</v>
      </c>
      <c r="D24" s="291" t="s">
        <v>201</v>
      </c>
      <c r="E24" s="18" t="s">
        <v>154</v>
      </c>
      <c r="F24" s="292">
        <v>3194.4090000000001</v>
      </c>
      <c r="G24" s="39"/>
      <c r="H24" s="45"/>
    </row>
    <row r="25" s="2" customFormat="1" ht="16.8" customHeight="1">
      <c r="A25" s="39"/>
      <c r="B25" s="45"/>
      <c r="C25" s="287" t="s">
        <v>168</v>
      </c>
      <c r="D25" s="288" t="s">
        <v>169</v>
      </c>
      <c r="E25" s="289" t="s">
        <v>125</v>
      </c>
      <c r="F25" s="290">
        <v>74900</v>
      </c>
      <c r="G25" s="39"/>
      <c r="H25" s="45"/>
    </row>
    <row r="26" s="2" customFormat="1" ht="16.8" customHeight="1">
      <c r="A26" s="39"/>
      <c r="B26" s="45"/>
      <c r="C26" s="291" t="s">
        <v>19</v>
      </c>
      <c r="D26" s="291" t="s">
        <v>177</v>
      </c>
      <c r="E26" s="18" t="s">
        <v>19</v>
      </c>
      <c r="F26" s="292">
        <v>0</v>
      </c>
      <c r="G26" s="39"/>
      <c r="H26" s="45"/>
    </row>
    <row r="27" s="2" customFormat="1">
      <c r="A27" s="39"/>
      <c r="B27" s="45"/>
      <c r="C27" s="291" t="s">
        <v>19</v>
      </c>
      <c r="D27" s="291" t="s">
        <v>178</v>
      </c>
      <c r="E27" s="18" t="s">
        <v>19</v>
      </c>
      <c r="F27" s="292">
        <v>0</v>
      </c>
      <c r="G27" s="39"/>
      <c r="H27" s="45"/>
    </row>
    <row r="28" s="2" customFormat="1" ht="16.8" customHeight="1">
      <c r="A28" s="39"/>
      <c r="B28" s="45"/>
      <c r="C28" s="291" t="s">
        <v>19</v>
      </c>
      <c r="D28" s="291" t="s">
        <v>179</v>
      </c>
      <c r="E28" s="18" t="s">
        <v>19</v>
      </c>
      <c r="F28" s="292">
        <v>5700</v>
      </c>
      <c r="G28" s="39"/>
      <c r="H28" s="45"/>
    </row>
    <row r="29" s="2" customFormat="1" ht="16.8" customHeight="1">
      <c r="A29" s="39"/>
      <c r="B29" s="45"/>
      <c r="C29" s="291" t="s">
        <v>19</v>
      </c>
      <c r="D29" s="291" t="s">
        <v>180</v>
      </c>
      <c r="E29" s="18" t="s">
        <v>19</v>
      </c>
      <c r="F29" s="292">
        <v>0</v>
      </c>
      <c r="G29" s="39"/>
      <c r="H29" s="45"/>
    </row>
    <row r="30" s="2" customFormat="1" ht="16.8" customHeight="1">
      <c r="A30" s="39"/>
      <c r="B30" s="45"/>
      <c r="C30" s="291" t="s">
        <v>19</v>
      </c>
      <c r="D30" s="291" t="s">
        <v>181</v>
      </c>
      <c r="E30" s="18" t="s">
        <v>19</v>
      </c>
      <c r="F30" s="292">
        <v>0</v>
      </c>
      <c r="G30" s="39"/>
      <c r="H30" s="45"/>
    </row>
    <row r="31" s="2" customFormat="1" ht="16.8" customHeight="1">
      <c r="A31" s="39"/>
      <c r="B31" s="45"/>
      <c r="C31" s="291" t="s">
        <v>19</v>
      </c>
      <c r="D31" s="291" t="s">
        <v>182</v>
      </c>
      <c r="E31" s="18" t="s">
        <v>19</v>
      </c>
      <c r="F31" s="292">
        <v>14000</v>
      </c>
      <c r="G31" s="39"/>
      <c r="H31" s="45"/>
    </row>
    <row r="32" s="2" customFormat="1" ht="16.8" customHeight="1">
      <c r="A32" s="39"/>
      <c r="B32" s="45"/>
      <c r="C32" s="291" t="s">
        <v>19</v>
      </c>
      <c r="D32" s="291" t="s">
        <v>183</v>
      </c>
      <c r="E32" s="18" t="s">
        <v>19</v>
      </c>
      <c r="F32" s="292">
        <v>0</v>
      </c>
      <c r="G32" s="39"/>
      <c r="H32" s="45"/>
    </row>
    <row r="33" s="2" customFormat="1">
      <c r="A33" s="39"/>
      <c r="B33" s="45"/>
      <c r="C33" s="291" t="s">
        <v>19</v>
      </c>
      <c r="D33" s="291" t="s">
        <v>184</v>
      </c>
      <c r="E33" s="18" t="s">
        <v>19</v>
      </c>
      <c r="F33" s="292">
        <v>0</v>
      </c>
      <c r="G33" s="39"/>
      <c r="H33" s="45"/>
    </row>
    <row r="34" s="2" customFormat="1" ht="16.8" customHeight="1">
      <c r="A34" s="39"/>
      <c r="B34" s="45"/>
      <c r="C34" s="291" t="s">
        <v>19</v>
      </c>
      <c r="D34" s="291" t="s">
        <v>185</v>
      </c>
      <c r="E34" s="18" t="s">
        <v>19</v>
      </c>
      <c r="F34" s="292">
        <v>42000</v>
      </c>
      <c r="G34" s="39"/>
      <c r="H34" s="45"/>
    </row>
    <row r="35" s="2" customFormat="1" ht="16.8" customHeight="1">
      <c r="A35" s="39"/>
      <c r="B35" s="45"/>
      <c r="C35" s="291" t="s">
        <v>19</v>
      </c>
      <c r="D35" s="291" t="s">
        <v>186</v>
      </c>
      <c r="E35" s="18" t="s">
        <v>19</v>
      </c>
      <c r="F35" s="292">
        <v>0</v>
      </c>
      <c r="G35" s="39"/>
      <c r="H35" s="45"/>
    </row>
    <row r="36" s="2" customFormat="1">
      <c r="A36" s="39"/>
      <c r="B36" s="45"/>
      <c r="C36" s="291" t="s">
        <v>19</v>
      </c>
      <c r="D36" s="291" t="s">
        <v>187</v>
      </c>
      <c r="E36" s="18" t="s">
        <v>19</v>
      </c>
      <c r="F36" s="292">
        <v>0</v>
      </c>
      <c r="G36" s="39"/>
      <c r="H36" s="45"/>
    </row>
    <row r="37" s="2" customFormat="1" ht="16.8" customHeight="1">
      <c r="A37" s="39"/>
      <c r="B37" s="45"/>
      <c r="C37" s="291" t="s">
        <v>19</v>
      </c>
      <c r="D37" s="291" t="s">
        <v>188</v>
      </c>
      <c r="E37" s="18" t="s">
        <v>19</v>
      </c>
      <c r="F37" s="292">
        <v>8000</v>
      </c>
      <c r="G37" s="39"/>
      <c r="H37" s="45"/>
    </row>
    <row r="38" s="2" customFormat="1" ht="16.8" customHeight="1">
      <c r="A38" s="39"/>
      <c r="B38" s="45"/>
      <c r="C38" s="291" t="s">
        <v>19</v>
      </c>
      <c r="D38" s="291" t="s">
        <v>189</v>
      </c>
      <c r="E38" s="18" t="s">
        <v>19</v>
      </c>
      <c r="F38" s="292">
        <v>0</v>
      </c>
      <c r="G38" s="39"/>
      <c r="H38" s="45"/>
    </row>
    <row r="39" s="2" customFormat="1" ht="16.8" customHeight="1">
      <c r="A39" s="39"/>
      <c r="B39" s="45"/>
      <c r="C39" s="291" t="s">
        <v>19</v>
      </c>
      <c r="D39" s="291" t="s">
        <v>190</v>
      </c>
      <c r="E39" s="18" t="s">
        <v>19</v>
      </c>
      <c r="F39" s="292">
        <v>0</v>
      </c>
      <c r="G39" s="39"/>
      <c r="H39" s="45"/>
    </row>
    <row r="40" s="2" customFormat="1" ht="16.8" customHeight="1">
      <c r="A40" s="39"/>
      <c r="B40" s="45"/>
      <c r="C40" s="291" t="s">
        <v>19</v>
      </c>
      <c r="D40" s="291" t="s">
        <v>191</v>
      </c>
      <c r="E40" s="18" t="s">
        <v>19</v>
      </c>
      <c r="F40" s="292">
        <v>800</v>
      </c>
      <c r="G40" s="39"/>
      <c r="H40" s="45"/>
    </row>
    <row r="41" s="2" customFormat="1" ht="16.8" customHeight="1">
      <c r="A41" s="39"/>
      <c r="B41" s="45"/>
      <c r="C41" s="291" t="s">
        <v>19</v>
      </c>
      <c r="D41" s="291" t="s">
        <v>189</v>
      </c>
      <c r="E41" s="18" t="s">
        <v>19</v>
      </c>
      <c r="F41" s="292">
        <v>0</v>
      </c>
      <c r="G41" s="39"/>
      <c r="H41" s="45"/>
    </row>
    <row r="42" s="2" customFormat="1" ht="16.8" customHeight="1">
      <c r="A42" s="39"/>
      <c r="B42" s="45"/>
      <c r="C42" s="291" t="s">
        <v>19</v>
      </c>
      <c r="D42" s="291" t="s">
        <v>192</v>
      </c>
      <c r="E42" s="18" t="s">
        <v>19</v>
      </c>
      <c r="F42" s="292">
        <v>0</v>
      </c>
      <c r="G42" s="39"/>
      <c r="H42" s="45"/>
    </row>
    <row r="43" s="2" customFormat="1" ht="16.8" customHeight="1">
      <c r="A43" s="39"/>
      <c r="B43" s="45"/>
      <c r="C43" s="291" t="s">
        <v>19</v>
      </c>
      <c r="D43" s="291" t="s">
        <v>193</v>
      </c>
      <c r="E43" s="18" t="s">
        <v>19</v>
      </c>
      <c r="F43" s="292">
        <v>1200</v>
      </c>
      <c r="G43" s="39"/>
      <c r="H43" s="45"/>
    </row>
    <row r="44" s="2" customFormat="1" ht="16.8" customHeight="1">
      <c r="A44" s="39"/>
      <c r="B44" s="45"/>
      <c r="C44" s="291" t="s">
        <v>19</v>
      </c>
      <c r="D44" s="291" t="s">
        <v>189</v>
      </c>
      <c r="E44" s="18" t="s">
        <v>19</v>
      </c>
      <c r="F44" s="292">
        <v>0</v>
      </c>
      <c r="G44" s="39"/>
      <c r="H44" s="45"/>
    </row>
    <row r="45" s="2" customFormat="1" ht="16.8" customHeight="1">
      <c r="A45" s="39"/>
      <c r="B45" s="45"/>
      <c r="C45" s="291" t="s">
        <v>19</v>
      </c>
      <c r="D45" s="291" t="s">
        <v>194</v>
      </c>
      <c r="E45" s="18" t="s">
        <v>19</v>
      </c>
      <c r="F45" s="292">
        <v>0</v>
      </c>
      <c r="G45" s="39"/>
      <c r="H45" s="45"/>
    </row>
    <row r="46" s="2" customFormat="1" ht="16.8" customHeight="1">
      <c r="A46" s="39"/>
      <c r="B46" s="45"/>
      <c r="C46" s="291" t="s">
        <v>19</v>
      </c>
      <c r="D46" s="291" t="s">
        <v>191</v>
      </c>
      <c r="E46" s="18" t="s">
        <v>19</v>
      </c>
      <c r="F46" s="292">
        <v>800</v>
      </c>
      <c r="G46" s="39"/>
      <c r="H46" s="45"/>
    </row>
    <row r="47" s="2" customFormat="1" ht="16.8" customHeight="1">
      <c r="A47" s="39"/>
      <c r="B47" s="45"/>
      <c r="C47" s="291" t="s">
        <v>19</v>
      </c>
      <c r="D47" s="291" t="s">
        <v>189</v>
      </c>
      <c r="E47" s="18" t="s">
        <v>19</v>
      </c>
      <c r="F47" s="292">
        <v>0</v>
      </c>
      <c r="G47" s="39"/>
      <c r="H47" s="45"/>
    </row>
    <row r="48" s="2" customFormat="1" ht="16.8" customHeight="1">
      <c r="A48" s="39"/>
      <c r="B48" s="45"/>
      <c r="C48" s="291" t="s">
        <v>19</v>
      </c>
      <c r="D48" s="291" t="s">
        <v>195</v>
      </c>
      <c r="E48" s="18" t="s">
        <v>19</v>
      </c>
      <c r="F48" s="292">
        <v>0</v>
      </c>
      <c r="G48" s="39"/>
      <c r="H48" s="45"/>
    </row>
    <row r="49" s="2" customFormat="1" ht="16.8" customHeight="1">
      <c r="A49" s="39"/>
      <c r="B49" s="45"/>
      <c r="C49" s="291" t="s">
        <v>19</v>
      </c>
      <c r="D49" s="291" t="s">
        <v>196</v>
      </c>
      <c r="E49" s="18" t="s">
        <v>19</v>
      </c>
      <c r="F49" s="292">
        <v>400</v>
      </c>
      <c r="G49" s="39"/>
      <c r="H49" s="45"/>
    </row>
    <row r="50" s="2" customFormat="1" ht="16.8" customHeight="1">
      <c r="A50" s="39"/>
      <c r="B50" s="45"/>
      <c r="C50" s="291" t="s">
        <v>19</v>
      </c>
      <c r="D50" s="291" t="s">
        <v>189</v>
      </c>
      <c r="E50" s="18" t="s">
        <v>19</v>
      </c>
      <c r="F50" s="292">
        <v>0</v>
      </c>
      <c r="G50" s="39"/>
      <c r="H50" s="45"/>
    </row>
    <row r="51" s="2" customFormat="1" ht="16.8" customHeight="1">
      <c r="A51" s="39"/>
      <c r="B51" s="45"/>
      <c r="C51" s="291" t="s">
        <v>19</v>
      </c>
      <c r="D51" s="291" t="s">
        <v>197</v>
      </c>
      <c r="E51" s="18" t="s">
        <v>19</v>
      </c>
      <c r="F51" s="292">
        <v>0</v>
      </c>
      <c r="G51" s="39"/>
      <c r="H51" s="45"/>
    </row>
    <row r="52" s="2" customFormat="1" ht="16.8" customHeight="1">
      <c r="A52" s="39"/>
      <c r="B52" s="45"/>
      <c r="C52" s="291" t="s">
        <v>19</v>
      </c>
      <c r="D52" s="291" t="s">
        <v>193</v>
      </c>
      <c r="E52" s="18" t="s">
        <v>19</v>
      </c>
      <c r="F52" s="292">
        <v>1200</v>
      </c>
      <c r="G52" s="39"/>
      <c r="H52" s="45"/>
    </row>
    <row r="53" s="2" customFormat="1" ht="16.8" customHeight="1">
      <c r="A53" s="39"/>
      <c r="B53" s="45"/>
      <c r="C53" s="291" t="s">
        <v>19</v>
      </c>
      <c r="D53" s="291" t="s">
        <v>189</v>
      </c>
      <c r="E53" s="18" t="s">
        <v>19</v>
      </c>
      <c r="F53" s="292">
        <v>0</v>
      </c>
      <c r="G53" s="39"/>
      <c r="H53" s="45"/>
    </row>
    <row r="54" s="2" customFormat="1" ht="16.8" customHeight="1">
      <c r="A54" s="39"/>
      <c r="B54" s="45"/>
      <c r="C54" s="291" t="s">
        <v>19</v>
      </c>
      <c r="D54" s="291" t="s">
        <v>198</v>
      </c>
      <c r="E54" s="18" t="s">
        <v>19</v>
      </c>
      <c r="F54" s="292">
        <v>0</v>
      </c>
      <c r="G54" s="39"/>
      <c r="H54" s="45"/>
    </row>
    <row r="55" s="2" customFormat="1" ht="16.8" customHeight="1">
      <c r="A55" s="39"/>
      <c r="B55" s="45"/>
      <c r="C55" s="291" t="s">
        <v>19</v>
      </c>
      <c r="D55" s="291" t="s">
        <v>196</v>
      </c>
      <c r="E55" s="18" t="s">
        <v>19</v>
      </c>
      <c r="F55" s="292">
        <v>400</v>
      </c>
      <c r="G55" s="39"/>
      <c r="H55" s="45"/>
    </row>
    <row r="56" s="2" customFormat="1" ht="16.8" customHeight="1">
      <c r="A56" s="39"/>
      <c r="B56" s="45"/>
      <c r="C56" s="291" t="s">
        <v>19</v>
      </c>
      <c r="D56" s="291" t="s">
        <v>189</v>
      </c>
      <c r="E56" s="18" t="s">
        <v>19</v>
      </c>
      <c r="F56" s="292">
        <v>0</v>
      </c>
      <c r="G56" s="39"/>
      <c r="H56" s="45"/>
    </row>
    <row r="57" s="2" customFormat="1" ht="16.8" customHeight="1">
      <c r="A57" s="39"/>
      <c r="B57" s="45"/>
      <c r="C57" s="291" t="s">
        <v>19</v>
      </c>
      <c r="D57" s="291" t="s">
        <v>199</v>
      </c>
      <c r="E57" s="18" t="s">
        <v>19</v>
      </c>
      <c r="F57" s="292">
        <v>0</v>
      </c>
      <c r="G57" s="39"/>
      <c r="H57" s="45"/>
    </row>
    <row r="58" s="2" customFormat="1" ht="16.8" customHeight="1">
      <c r="A58" s="39"/>
      <c r="B58" s="45"/>
      <c r="C58" s="291" t="s">
        <v>19</v>
      </c>
      <c r="D58" s="291" t="s">
        <v>196</v>
      </c>
      <c r="E58" s="18" t="s">
        <v>19</v>
      </c>
      <c r="F58" s="292">
        <v>400</v>
      </c>
      <c r="G58" s="39"/>
      <c r="H58" s="45"/>
    </row>
    <row r="59" s="2" customFormat="1" ht="16.8" customHeight="1">
      <c r="A59" s="39"/>
      <c r="B59" s="45"/>
      <c r="C59" s="291" t="s">
        <v>168</v>
      </c>
      <c r="D59" s="291" t="s">
        <v>144</v>
      </c>
      <c r="E59" s="18" t="s">
        <v>19</v>
      </c>
      <c r="F59" s="292">
        <v>74900</v>
      </c>
      <c r="G59" s="39"/>
      <c r="H59" s="45"/>
    </row>
    <row r="60" s="2" customFormat="1" ht="16.8" customHeight="1">
      <c r="A60" s="39"/>
      <c r="B60" s="45"/>
      <c r="C60" s="293" t="s">
        <v>232</v>
      </c>
      <c r="D60" s="39"/>
      <c r="E60" s="39"/>
      <c r="F60" s="39"/>
      <c r="G60" s="39"/>
      <c r="H60" s="45"/>
    </row>
    <row r="61" s="2" customFormat="1" ht="16.8" customHeight="1">
      <c r="A61" s="39"/>
      <c r="B61" s="45"/>
      <c r="C61" s="291" t="s">
        <v>123</v>
      </c>
      <c r="D61" s="291" t="s">
        <v>235</v>
      </c>
      <c r="E61" s="18" t="s">
        <v>125</v>
      </c>
      <c r="F61" s="292">
        <v>74900</v>
      </c>
      <c r="G61" s="39"/>
      <c r="H61" s="45"/>
    </row>
    <row r="62" s="2" customFormat="1" ht="16.8" customHeight="1">
      <c r="A62" s="39"/>
      <c r="B62" s="45"/>
      <c r="C62" s="291" t="s">
        <v>219</v>
      </c>
      <c r="D62" s="291" t="s">
        <v>220</v>
      </c>
      <c r="E62" s="18" t="s">
        <v>221</v>
      </c>
      <c r="F62" s="292">
        <v>46.395000000000003</v>
      </c>
      <c r="G62" s="39"/>
      <c r="H62" s="45"/>
    </row>
    <row r="63" s="2" customFormat="1" ht="16.8" customHeight="1">
      <c r="A63" s="39"/>
      <c r="B63" s="45"/>
      <c r="C63" s="291" t="s">
        <v>200</v>
      </c>
      <c r="D63" s="291" t="s">
        <v>201</v>
      </c>
      <c r="E63" s="18" t="s">
        <v>154</v>
      </c>
      <c r="F63" s="292">
        <v>3194.4090000000001</v>
      </c>
      <c r="G63" s="39"/>
      <c r="H63" s="45"/>
    </row>
    <row r="64" s="2" customFormat="1" ht="7.44" customHeight="1">
      <c r="A64" s="39"/>
      <c r="B64" s="166"/>
      <c r="C64" s="167"/>
      <c r="D64" s="167"/>
      <c r="E64" s="167"/>
      <c r="F64" s="167"/>
      <c r="G64" s="167"/>
      <c r="H64" s="45"/>
    </row>
    <row r="65" s="2" customFormat="1">
      <c r="A65" s="39"/>
      <c r="B65" s="39"/>
      <c r="C65" s="39"/>
      <c r="D65" s="39"/>
      <c r="E65" s="39"/>
      <c r="F65" s="39"/>
      <c r="G65" s="39"/>
      <c r="H65" s="39"/>
    </row>
  </sheetData>
  <sheetProtection sheet="1" formatColumns="0" formatRows="0" objects="1" scenarios="1" spinCount="100000" saltValue="qBmR+23rtAQvaScaE1IkIcKzu/X/86ptVwWsRNWajaq7XWt995Beq0R2h2+HZKJXNPOMdASFRRtIp9gogByoyg==" hashValue="d036LBCmZ8PV5F8RSNjHrTRFhsHM9jEZ+qdw96LaHKmoDbvnLW3bX1l6HAOqYqatU23GmK6fxWHpAcmytuOEn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94" customWidth="1"/>
    <col min="2" max="2" width="1.667969" style="294" customWidth="1"/>
    <col min="3" max="4" width="5" style="294" customWidth="1"/>
    <col min="5" max="5" width="11.66016" style="294" customWidth="1"/>
    <col min="6" max="6" width="9.160156" style="294" customWidth="1"/>
    <col min="7" max="7" width="5" style="294" customWidth="1"/>
    <col min="8" max="8" width="77.83203" style="294" customWidth="1"/>
    <col min="9" max="10" width="20" style="294" customWidth="1"/>
    <col min="11" max="11" width="1.667969" style="294" customWidth="1"/>
  </cols>
  <sheetData>
    <row r="1" s="1" customFormat="1" ht="37.5" customHeight="1"/>
    <row r="2" s="1" customFormat="1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6" customFormat="1" ht="45" customHeight="1">
      <c r="B3" s="298"/>
      <c r="C3" s="299" t="s">
        <v>236</v>
      </c>
      <c r="D3" s="299"/>
      <c r="E3" s="299"/>
      <c r="F3" s="299"/>
      <c r="G3" s="299"/>
      <c r="H3" s="299"/>
      <c r="I3" s="299"/>
      <c r="J3" s="299"/>
      <c r="K3" s="300"/>
    </row>
    <row r="4" s="1" customFormat="1" ht="25.5" customHeight="1">
      <c r="B4" s="301"/>
      <c r="C4" s="302" t="s">
        <v>237</v>
      </c>
      <c r="D4" s="302"/>
      <c r="E4" s="302"/>
      <c r="F4" s="302"/>
      <c r="G4" s="302"/>
      <c r="H4" s="302"/>
      <c r="I4" s="302"/>
      <c r="J4" s="302"/>
      <c r="K4" s="303"/>
    </row>
    <row r="5" s="1" customFormat="1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s="1" customFormat="1" ht="15" customHeight="1">
      <c r="B6" s="301"/>
      <c r="C6" s="305" t="s">
        <v>238</v>
      </c>
      <c r="D6" s="305"/>
      <c r="E6" s="305"/>
      <c r="F6" s="305"/>
      <c r="G6" s="305"/>
      <c r="H6" s="305"/>
      <c r="I6" s="305"/>
      <c r="J6" s="305"/>
      <c r="K6" s="303"/>
    </row>
    <row r="7" s="1" customFormat="1" ht="15" customHeight="1">
      <c r="B7" s="306"/>
      <c r="C7" s="305" t="s">
        <v>239</v>
      </c>
      <c r="D7" s="305"/>
      <c r="E7" s="305"/>
      <c r="F7" s="305"/>
      <c r="G7" s="305"/>
      <c r="H7" s="305"/>
      <c r="I7" s="305"/>
      <c r="J7" s="305"/>
      <c r="K7" s="303"/>
    </row>
    <row r="8" s="1" customFormat="1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s="1" customFormat="1" ht="15" customHeight="1">
      <c r="B9" s="306"/>
      <c r="C9" s="305" t="s">
        <v>240</v>
      </c>
      <c r="D9" s="305"/>
      <c r="E9" s="305"/>
      <c r="F9" s="305"/>
      <c r="G9" s="305"/>
      <c r="H9" s="305"/>
      <c r="I9" s="305"/>
      <c r="J9" s="305"/>
      <c r="K9" s="303"/>
    </row>
    <row r="10" s="1" customFormat="1" ht="15" customHeight="1">
      <c r="B10" s="306"/>
      <c r="C10" s="305"/>
      <c r="D10" s="305" t="s">
        <v>241</v>
      </c>
      <c r="E10" s="305"/>
      <c r="F10" s="305"/>
      <c r="G10" s="305"/>
      <c r="H10" s="305"/>
      <c r="I10" s="305"/>
      <c r="J10" s="305"/>
      <c r="K10" s="303"/>
    </row>
    <row r="11" s="1" customFormat="1" ht="15" customHeight="1">
      <c r="B11" s="306"/>
      <c r="C11" s="307"/>
      <c r="D11" s="305" t="s">
        <v>242</v>
      </c>
      <c r="E11" s="305"/>
      <c r="F11" s="305"/>
      <c r="G11" s="305"/>
      <c r="H11" s="305"/>
      <c r="I11" s="305"/>
      <c r="J11" s="305"/>
      <c r="K11" s="303"/>
    </row>
    <row r="12" s="1" customFormat="1" ht="15" customHeight="1">
      <c r="B12" s="306"/>
      <c r="C12" s="307"/>
      <c r="D12" s="305"/>
      <c r="E12" s="305"/>
      <c r="F12" s="305"/>
      <c r="G12" s="305"/>
      <c r="H12" s="305"/>
      <c r="I12" s="305"/>
      <c r="J12" s="305"/>
      <c r="K12" s="303"/>
    </row>
    <row r="13" s="1" customFormat="1" ht="15" customHeight="1">
      <c r="B13" s="306"/>
      <c r="C13" s="307"/>
      <c r="D13" s="308" t="s">
        <v>243</v>
      </c>
      <c r="E13" s="305"/>
      <c r="F13" s="305"/>
      <c r="G13" s="305"/>
      <c r="H13" s="305"/>
      <c r="I13" s="305"/>
      <c r="J13" s="305"/>
      <c r="K13" s="303"/>
    </row>
    <row r="14" s="1" customFormat="1" ht="12.75" customHeight="1">
      <c r="B14" s="306"/>
      <c r="C14" s="307"/>
      <c r="D14" s="307"/>
      <c r="E14" s="307"/>
      <c r="F14" s="307"/>
      <c r="G14" s="307"/>
      <c r="H14" s="307"/>
      <c r="I14" s="307"/>
      <c r="J14" s="307"/>
      <c r="K14" s="303"/>
    </row>
    <row r="15" s="1" customFormat="1" ht="15" customHeight="1">
      <c r="B15" s="306"/>
      <c r="C15" s="307"/>
      <c r="D15" s="305" t="s">
        <v>244</v>
      </c>
      <c r="E15" s="305"/>
      <c r="F15" s="305"/>
      <c r="G15" s="305"/>
      <c r="H15" s="305"/>
      <c r="I15" s="305"/>
      <c r="J15" s="305"/>
      <c r="K15" s="303"/>
    </row>
    <row r="16" s="1" customFormat="1" ht="15" customHeight="1">
      <c r="B16" s="306"/>
      <c r="C16" s="307"/>
      <c r="D16" s="305" t="s">
        <v>245</v>
      </c>
      <c r="E16" s="305"/>
      <c r="F16" s="305"/>
      <c r="G16" s="305"/>
      <c r="H16" s="305"/>
      <c r="I16" s="305"/>
      <c r="J16" s="305"/>
      <c r="K16" s="303"/>
    </row>
    <row r="17" s="1" customFormat="1" ht="15" customHeight="1">
      <c r="B17" s="306"/>
      <c r="C17" s="307"/>
      <c r="D17" s="305" t="s">
        <v>246</v>
      </c>
      <c r="E17" s="305"/>
      <c r="F17" s="305"/>
      <c r="G17" s="305"/>
      <c r="H17" s="305"/>
      <c r="I17" s="305"/>
      <c r="J17" s="305"/>
      <c r="K17" s="303"/>
    </row>
    <row r="18" s="1" customFormat="1" ht="15" customHeight="1">
      <c r="B18" s="306"/>
      <c r="C18" s="307"/>
      <c r="D18" s="307"/>
      <c r="E18" s="309" t="s">
        <v>76</v>
      </c>
      <c r="F18" s="305" t="s">
        <v>247</v>
      </c>
      <c r="G18" s="305"/>
      <c r="H18" s="305"/>
      <c r="I18" s="305"/>
      <c r="J18" s="305"/>
      <c r="K18" s="303"/>
    </row>
    <row r="19" s="1" customFormat="1" ht="15" customHeight="1">
      <c r="B19" s="306"/>
      <c r="C19" s="307"/>
      <c r="D19" s="307"/>
      <c r="E19" s="309" t="s">
        <v>248</v>
      </c>
      <c r="F19" s="305" t="s">
        <v>249</v>
      </c>
      <c r="G19" s="305"/>
      <c r="H19" s="305"/>
      <c r="I19" s="305"/>
      <c r="J19" s="305"/>
      <c r="K19" s="303"/>
    </row>
    <row r="20" s="1" customFormat="1" ht="15" customHeight="1">
      <c r="B20" s="306"/>
      <c r="C20" s="307"/>
      <c r="D20" s="307"/>
      <c r="E20" s="309" t="s">
        <v>250</v>
      </c>
      <c r="F20" s="305" t="s">
        <v>251</v>
      </c>
      <c r="G20" s="305"/>
      <c r="H20" s="305"/>
      <c r="I20" s="305"/>
      <c r="J20" s="305"/>
      <c r="K20" s="303"/>
    </row>
    <row r="21" s="1" customFormat="1" ht="15" customHeight="1">
      <c r="B21" s="306"/>
      <c r="C21" s="307"/>
      <c r="D21" s="307"/>
      <c r="E21" s="309" t="s">
        <v>252</v>
      </c>
      <c r="F21" s="305" t="s">
        <v>253</v>
      </c>
      <c r="G21" s="305"/>
      <c r="H21" s="305"/>
      <c r="I21" s="305"/>
      <c r="J21" s="305"/>
      <c r="K21" s="303"/>
    </row>
    <row r="22" s="1" customFormat="1" ht="15" customHeight="1">
      <c r="B22" s="306"/>
      <c r="C22" s="307"/>
      <c r="D22" s="307"/>
      <c r="E22" s="309" t="s">
        <v>254</v>
      </c>
      <c r="F22" s="305" t="s">
        <v>255</v>
      </c>
      <c r="G22" s="305"/>
      <c r="H22" s="305"/>
      <c r="I22" s="305"/>
      <c r="J22" s="305"/>
      <c r="K22" s="303"/>
    </row>
    <row r="23" s="1" customFormat="1" ht="15" customHeight="1">
      <c r="B23" s="306"/>
      <c r="C23" s="307"/>
      <c r="D23" s="307"/>
      <c r="E23" s="309" t="s">
        <v>83</v>
      </c>
      <c r="F23" s="305" t="s">
        <v>256</v>
      </c>
      <c r="G23" s="305"/>
      <c r="H23" s="305"/>
      <c r="I23" s="305"/>
      <c r="J23" s="305"/>
      <c r="K23" s="303"/>
    </row>
    <row r="24" s="1" customFormat="1" ht="12.75" customHeight="1">
      <c r="B24" s="306"/>
      <c r="C24" s="307"/>
      <c r="D24" s="307"/>
      <c r="E24" s="307"/>
      <c r="F24" s="307"/>
      <c r="G24" s="307"/>
      <c r="H24" s="307"/>
      <c r="I24" s="307"/>
      <c r="J24" s="307"/>
      <c r="K24" s="303"/>
    </row>
    <row r="25" s="1" customFormat="1" ht="15" customHeight="1">
      <c r="B25" s="306"/>
      <c r="C25" s="305" t="s">
        <v>257</v>
      </c>
      <c r="D25" s="305"/>
      <c r="E25" s="305"/>
      <c r="F25" s="305"/>
      <c r="G25" s="305"/>
      <c r="H25" s="305"/>
      <c r="I25" s="305"/>
      <c r="J25" s="305"/>
      <c r="K25" s="303"/>
    </row>
    <row r="26" s="1" customFormat="1" ht="15" customHeight="1">
      <c r="B26" s="306"/>
      <c r="C26" s="305" t="s">
        <v>258</v>
      </c>
      <c r="D26" s="305"/>
      <c r="E26" s="305"/>
      <c r="F26" s="305"/>
      <c r="G26" s="305"/>
      <c r="H26" s="305"/>
      <c r="I26" s="305"/>
      <c r="J26" s="305"/>
      <c r="K26" s="303"/>
    </row>
    <row r="27" s="1" customFormat="1" ht="15" customHeight="1">
      <c r="B27" s="306"/>
      <c r="C27" s="305"/>
      <c r="D27" s="305" t="s">
        <v>259</v>
      </c>
      <c r="E27" s="305"/>
      <c r="F27" s="305"/>
      <c r="G27" s="305"/>
      <c r="H27" s="305"/>
      <c r="I27" s="305"/>
      <c r="J27" s="305"/>
      <c r="K27" s="303"/>
    </row>
    <row r="28" s="1" customFormat="1" ht="15" customHeight="1">
      <c r="B28" s="306"/>
      <c r="C28" s="307"/>
      <c r="D28" s="305" t="s">
        <v>260</v>
      </c>
      <c r="E28" s="305"/>
      <c r="F28" s="305"/>
      <c r="G28" s="305"/>
      <c r="H28" s="305"/>
      <c r="I28" s="305"/>
      <c r="J28" s="305"/>
      <c r="K28" s="303"/>
    </row>
    <row r="29" s="1" customFormat="1" ht="12.75" customHeight="1">
      <c r="B29" s="306"/>
      <c r="C29" s="307"/>
      <c r="D29" s="307"/>
      <c r="E29" s="307"/>
      <c r="F29" s="307"/>
      <c r="G29" s="307"/>
      <c r="H29" s="307"/>
      <c r="I29" s="307"/>
      <c r="J29" s="307"/>
      <c r="K29" s="303"/>
    </row>
    <row r="30" s="1" customFormat="1" ht="15" customHeight="1">
      <c r="B30" s="306"/>
      <c r="C30" s="307"/>
      <c r="D30" s="305" t="s">
        <v>261</v>
      </c>
      <c r="E30" s="305"/>
      <c r="F30" s="305"/>
      <c r="G30" s="305"/>
      <c r="H30" s="305"/>
      <c r="I30" s="305"/>
      <c r="J30" s="305"/>
      <c r="K30" s="303"/>
    </row>
    <row r="31" s="1" customFormat="1" ht="15" customHeight="1">
      <c r="B31" s="306"/>
      <c r="C31" s="307"/>
      <c r="D31" s="305" t="s">
        <v>262</v>
      </c>
      <c r="E31" s="305"/>
      <c r="F31" s="305"/>
      <c r="G31" s="305"/>
      <c r="H31" s="305"/>
      <c r="I31" s="305"/>
      <c r="J31" s="305"/>
      <c r="K31" s="303"/>
    </row>
    <row r="32" s="1" customFormat="1" ht="12.75" customHeight="1">
      <c r="B32" s="306"/>
      <c r="C32" s="307"/>
      <c r="D32" s="307"/>
      <c r="E32" s="307"/>
      <c r="F32" s="307"/>
      <c r="G32" s="307"/>
      <c r="H32" s="307"/>
      <c r="I32" s="307"/>
      <c r="J32" s="307"/>
      <c r="K32" s="303"/>
    </row>
    <row r="33" s="1" customFormat="1" ht="15" customHeight="1">
      <c r="B33" s="306"/>
      <c r="C33" s="307"/>
      <c r="D33" s="305" t="s">
        <v>263</v>
      </c>
      <c r="E33" s="305"/>
      <c r="F33" s="305"/>
      <c r="G33" s="305"/>
      <c r="H33" s="305"/>
      <c r="I33" s="305"/>
      <c r="J33" s="305"/>
      <c r="K33" s="303"/>
    </row>
    <row r="34" s="1" customFormat="1" ht="15" customHeight="1">
      <c r="B34" s="306"/>
      <c r="C34" s="307"/>
      <c r="D34" s="305" t="s">
        <v>264</v>
      </c>
      <c r="E34" s="305"/>
      <c r="F34" s="305"/>
      <c r="G34" s="305"/>
      <c r="H34" s="305"/>
      <c r="I34" s="305"/>
      <c r="J34" s="305"/>
      <c r="K34" s="303"/>
    </row>
    <row r="35" s="1" customFormat="1" ht="15" customHeight="1">
      <c r="B35" s="306"/>
      <c r="C35" s="307"/>
      <c r="D35" s="305" t="s">
        <v>265</v>
      </c>
      <c r="E35" s="305"/>
      <c r="F35" s="305"/>
      <c r="G35" s="305"/>
      <c r="H35" s="305"/>
      <c r="I35" s="305"/>
      <c r="J35" s="305"/>
      <c r="K35" s="303"/>
    </row>
    <row r="36" s="1" customFormat="1" ht="15" customHeight="1">
      <c r="B36" s="306"/>
      <c r="C36" s="307"/>
      <c r="D36" s="305"/>
      <c r="E36" s="308" t="s">
        <v>105</v>
      </c>
      <c r="F36" s="305"/>
      <c r="G36" s="305" t="s">
        <v>266</v>
      </c>
      <c r="H36" s="305"/>
      <c r="I36" s="305"/>
      <c r="J36" s="305"/>
      <c r="K36" s="303"/>
    </row>
    <row r="37" s="1" customFormat="1" ht="30.75" customHeight="1">
      <c r="B37" s="306"/>
      <c r="C37" s="307"/>
      <c r="D37" s="305"/>
      <c r="E37" s="308" t="s">
        <v>267</v>
      </c>
      <c r="F37" s="305"/>
      <c r="G37" s="305" t="s">
        <v>268</v>
      </c>
      <c r="H37" s="305"/>
      <c r="I37" s="305"/>
      <c r="J37" s="305"/>
      <c r="K37" s="303"/>
    </row>
    <row r="38" s="1" customFormat="1" ht="15" customHeight="1">
      <c r="B38" s="306"/>
      <c r="C38" s="307"/>
      <c r="D38" s="305"/>
      <c r="E38" s="308" t="s">
        <v>51</v>
      </c>
      <c r="F38" s="305"/>
      <c r="G38" s="305" t="s">
        <v>269</v>
      </c>
      <c r="H38" s="305"/>
      <c r="I38" s="305"/>
      <c r="J38" s="305"/>
      <c r="K38" s="303"/>
    </row>
    <row r="39" s="1" customFormat="1" ht="15" customHeight="1">
      <c r="B39" s="306"/>
      <c r="C39" s="307"/>
      <c r="D39" s="305"/>
      <c r="E39" s="308" t="s">
        <v>52</v>
      </c>
      <c r="F39" s="305"/>
      <c r="G39" s="305" t="s">
        <v>270</v>
      </c>
      <c r="H39" s="305"/>
      <c r="I39" s="305"/>
      <c r="J39" s="305"/>
      <c r="K39" s="303"/>
    </row>
    <row r="40" s="1" customFormat="1" ht="15" customHeight="1">
      <c r="B40" s="306"/>
      <c r="C40" s="307"/>
      <c r="D40" s="305"/>
      <c r="E40" s="308" t="s">
        <v>106</v>
      </c>
      <c r="F40" s="305"/>
      <c r="G40" s="305" t="s">
        <v>271</v>
      </c>
      <c r="H40" s="305"/>
      <c r="I40" s="305"/>
      <c r="J40" s="305"/>
      <c r="K40" s="303"/>
    </row>
    <row r="41" s="1" customFormat="1" ht="15" customHeight="1">
      <c r="B41" s="306"/>
      <c r="C41" s="307"/>
      <c r="D41" s="305"/>
      <c r="E41" s="308" t="s">
        <v>107</v>
      </c>
      <c r="F41" s="305"/>
      <c r="G41" s="305" t="s">
        <v>272</v>
      </c>
      <c r="H41" s="305"/>
      <c r="I41" s="305"/>
      <c r="J41" s="305"/>
      <c r="K41" s="303"/>
    </row>
    <row r="42" s="1" customFormat="1" ht="15" customHeight="1">
      <c r="B42" s="306"/>
      <c r="C42" s="307"/>
      <c r="D42" s="305"/>
      <c r="E42" s="308" t="s">
        <v>273</v>
      </c>
      <c r="F42" s="305"/>
      <c r="G42" s="305" t="s">
        <v>274</v>
      </c>
      <c r="H42" s="305"/>
      <c r="I42" s="305"/>
      <c r="J42" s="305"/>
      <c r="K42" s="303"/>
    </row>
    <row r="43" s="1" customFormat="1" ht="15" customHeight="1">
      <c r="B43" s="306"/>
      <c r="C43" s="307"/>
      <c r="D43" s="305"/>
      <c r="E43" s="308"/>
      <c r="F43" s="305"/>
      <c r="G43" s="305" t="s">
        <v>275</v>
      </c>
      <c r="H43" s="305"/>
      <c r="I43" s="305"/>
      <c r="J43" s="305"/>
      <c r="K43" s="303"/>
    </row>
    <row r="44" s="1" customFormat="1" ht="15" customHeight="1">
      <c r="B44" s="306"/>
      <c r="C44" s="307"/>
      <c r="D44" s="305"/>
      <c r="E44" s="308" t="s">
        <v>276</v>
      </c>
      <c r="F44" s="305"/>
      <c r="G44" s="305" t="s">
        <v>277</v>
      </c>
      <c r="H44" s="305"/>
      <c r="I44" s="305"/>
      <c r="J44" s="305"/>
      <c r="K44" s="303"/>
    </row>
    <row r="45" s="1" customFormat="1" ht="15" customHeight="1">
      <c r="B45" s="306"/>
      <c r="C45" s="307"/>
      <c r="D45" s="305"/>
      <c r="E45" s="308" t="s">
        <v>109</v>
      </c>
      <c r="F45" s="305"/>
      <c r="G45" s="305" t="s">
        <v>278</v>
      </c>
      <c r="H45" s="305"/>
      <c r="I45" s="305"/>
      <c r="J45" s="305"/>
      <c r="K45" s="303"/>
    </row>
    <row r="46" s="1" customFormat="1" ht="12.75" customHeight="1">
      <c r="B46" s="306"/>
      <c r="C46" s="307"/>
      <c r="D46" s="305"/>
      <c r="E46" s="305"/>
      <c r="F46" s="305"/>
      <c r="G46" s="305"/>
      <c r="H46" s="305"/>
      <c r="I46" s="305"/>
      <c r="J46" s="305"/>
      <c r="K46" s="303"/>
    </row>
    <row r="47" s="1" customFormat="1" ht="15" customHeight="1">
      <c r="B47" s="306"/>
      <c r="C47" s="307"/>
      <c r="D47" s="305" t="s">
        <v>279</v>
      </c>
      <c r="E47" s="305"/>
      <c r="F47" s="305"/>
      <c r="G47" s="305"/>
      <c r="H47" s="305"/>
      <c r="I47" s="305"/>
      <c r="J47" s="305"/>
      <c r="K47" s="303"/>
    </row>
    <row r="48" s="1" customFormat="1" ht="15" customHeight="1">
      <c r="B48" s="306"/>
      <c r="C48" s="307"/>
      <c r="D48" s="307"/>
      <c r="E48" s="305" t="s">
        <v>280</v>
      </c>
      <c r="F48" s="305"/>
      <c r="G48" s="305"/>
      <c r="H48" s="305"/>
      <c r="I48" s="305"/>
      <c r="J48" s="305"/>
      <c r="K48" s="303"/>
    </row>
    <row r="49" s="1" customFormat="1" ht="15" customHeight="1">
      <c r="B49" s="306"/>
      <c r="C49" s="307"/>
      <c r="D49" s="307"/>
      <c r="E49" s="305" t="s">
        <v>281</v>
      </c>
      <c r="F49" s="305"/>
      <c r="G49" s="305"/>
      <c r="H49" s="305"/>
      <c r="I49" s="305"/>
      <c r="J49" s="305"/>
      <c r="K49" s="303"/>
    </row>
    <row r="50" s="1" customFormat="1" ht="15" customHeight="1">
      <c r="B50" s="306"/>
      <c r="C50" s="307"/>
      <c r="D50" s="307"/>
      <c r="E50" s="305" t="s">
        <v>282</v>
      </c>
      <c r="F50" s="305"/>
      <c r="G50" s="305"/>
      <c r="H50" s="305"/>
      <c r="I50" s="305"/>
      <c r="J50" s="305"/>
      <c r="K50" s="303"/>
    </row>
    <row r="51" s="1" customFormat="1" ht="15" customHeight="1">
      <c r="B51" s="306"/>
      <c r="C51" s="307"/>
      <c r="D51" s="305" t="s">
        <v>283</v>
      </c>
      <c r="E51" s="305"/>
      <c r="F51" s="305"/>
      <c r="G51" s="305"/>
      <c r="H51" s="305"/>
      <c r="I51" s="305"/>
      <c r="J51" s="305"/>
      <c r="K51" s="303"/>
    </row>
    <row r="52" s="1" customFormat="1" ht="25.5" customHeight="1">
      <c r="B52" s="301"/>
      <c r="C52" s="302" t="s">
        <v>284</v>
      </c>
      <c r="D52" s="302"/>
      <c r="E52" s="302"/>
      <c r="F52" s="302"/>
      <c r="G52" s="302"/>
      <c r="H52" s="302"/>
      <c r="I52" s="302"/>
      <c r="J52" s="302"/>
      <c r="K52" s="303"/>
    </row>
    <row r="53" s="1" customFormat="1" ht="5.25" customHeight="1">
      <c r="B53" s="301"/>
      <c r="C53" s="304"/>
      <c r="D53" s="304"/>
      <c r="E53" s="304"/>
      <c r="F53" s="304"/>
      <c r="G53" s="304"/>
      <c r="H53" s="304"/>
      <c r="I53" s="304"/>
      <c r="J53" s="304"/>
      <c r="K53" s="303"/>
    </row>
    <row r="54" s="1" customFormat="1" ht="15" customHeight="1">
      <c r="B54" s="301"/>
      <c r="C54" s="305" t="s">
        <v>285</v>
      </c>
      <c r="D54" s="305"/>
      <c r="E54" s="305"/>
      <c r="F54" s="305"/>
      <c r="G54" s="305"/>
      <c r="H54" s="305"/>
      <c r="I54" s="305"/>
      <c r="J54" s="305"/>
      <c r="K54" s="303"/>
    </row>
    <row r="55" s="1" customFormat="1" ht="15" customHeight="1">
      <c r="B55" s="301"/>
      <c r="C55" s="305" t="s">
        <v>286</v>
      </c>
      <c r="D55" s="305"/>
      <c r="E55" s="305"/>
      <c r="F55" s="305"/>
      <c r="G55" s="305"/>
      <c r="H55" s="305"/>
      <c r="I55" s="305"/>
      <c r="J55" s="305"/>
      <c r="K55" s="303"/>
    </row>
    <row r="56" s="1" customFormat="1" ht="12.75" customHeight="1">
      <c r="B56" s="301"/>
      <c r="C56" s="305"/>
      <c r="D56" s="305"/>
      <c r="E56" s="305"/>
      <c r="F56" s="305"/>
      <c r="G56" s="305"/>
      <c r="H56" s="305"/>
      <c r="I56" s="305"/>
      <c r="J56" s="305"/>
      <c r="K56" s="303"/>
    </row>
    <row r="57" s="1" customFormat="1" ht="15" customHeight="1">
      <c r="B57" s="301"/>
      <c r="C57" s="305" t="s">
        <v>287</v>
      </c>
      <c r="D57" s="305"/>
      <c r="E57" s="305"/>
      <c r="F57" s="305"/>
      <c r="G57" s="305"/>
      <c r="H57" s="305"/>
      <c r="I57" s="305"/>
      <c r="J57" s="305"/>
      <c r="K57" s="303"/>
    </row>
    <row r="58" s="1" customFormat="1" ht="15" customHeight="1">
      <c r="B58" s="301"/>
      <c r="C58" s="307"/>
      <c r="D58" s="305" t="s">
        <v>288</v>
      </c>
      <c r="E58" s="305"/>
      <c r="F58" s="305"/>
      <c r="G58" s="305"/>
      <c r="H58" s="305"/>
      <c r="I58" s="305"/>
      <c r="J58" s="305"/>
      <c r="K58" s="303"/>
    </row>
    <row r="59" s="1" customFormat="1" ht="15" customHeight="1">
      <c r="B59" s="301"/>
      <c r="C59" s="307"/>
      <c r="D59" s="305" t="s">
        <v>289</v>
      </c>
      <c r="E59" s="305"/>
      <c r="F59" s="305"/>
      <c r="G59" s="305"/>
      <c r="H59" s="305"/>
      <c r="I59" s="305"/>
      <c r="J59" s="305"/>
      <c r="K59" s="303"/>
    </row>
    <row r="60" s="1" customFormat="1" ht="15" customHeight="1">
      <c r="B60" s="301"/>
      <c r="C60" s="307"/>
      <c r="D60" s="305" t="s">
        <v>290</v>
      </c>
      <c r="E60" s="305"/>
      <c r="F60" s="305"/>
      <c r="G60" s="305"/>
      <c r="H60" s="305"/>
      <c r="I60" s="305"/>
      <c r="J60" s="305"/>
      <c r="K60" s="303"/>
    </row>
    <row r="61" s="1" customFormat="1" ht="15" customHeight="1">
      <c r="B61" s="301"/>
      <c r="C61" s="307"/>
      <c r="D61" s="305" t="s">
        <v>291</v>
      </c>
      <c r="E61" s="305"/>
      <c r="F61" s="305"/>
      <c r="G61" s="305"/>
      <c r="H61" s="305"/>
      <c r="I61" s="305"/>
      <c r="J61" s="305"/>
      <c r="K61" s="303"/>
    </row>
    <row r="62" s="1" customFormat="1" ht="15" customHeight="1">
      <c r="B62" s="301"/>
      <c r="C62" s="307"/>
      <c r="D62" s="310" t="s">
        <v>292</v>
      </c>
      <c r="E62" s="310"/>
      <c r="F62" s="310"/>
      <c r="G62" s="310"/>
      <c r="H62" s="310"/>
      <c r="I62" s="310"/>
      <c r="J62" s="310"/>
      <c r="K62" s="303"/>
    </row>
    <row r="63" s="1" customFormat="1" ht="15" customHeight="1">
      <c r="B63" s="301"/>
      <c r="C63" s="307"/>
      <c r="D63" s="305" t="s">
        <v>293</v>
      </c>
      <c r="E63" s="305"/>
      <c r="F63" s="305"/>
      <c r="G63" s="305"/>
      <c r="H63" s="305"/>
      <c r="I63" s="305"/>
      <c r="J63" s="305"/>
      <c r="K63" s="303"/>
    </row>
    <row r="64" s="1" customFormat="1" ht="12.75" customHeight="1">
      <c r="B64" s="301"/>
      <c r="C64" s="307"/>
      <c r="D64" s="307"/>
      <c r="E64" s="311"/>
      <c r="F64" s="307"/>
      <c r="G64" s="307"/>
      <c r="H64" s="307"/>
      <c r="I64" s="307"/>
      <c r="J64" s="307"/>
      <c r="K64" s="303"/>
    </row>
    <row r="65" s="1" customFormat="1" ht="15" customHeight="1">
      <c r="B65" s="301"/>
      <c r="C65" s="307"/>
      <c r="D65" s="305" t="s">
        <v>294</v>
      </c>
      <c r="E65" s="305"/>
      <c r="F65" s="305"/>
      <c r="G65" s="305"/>
      <c r="H65" s="305"/>
      <c r="I65" s="305"/>
      <c r="J65" s="305"/>
      <c r="K65" s="303"/>
    </row>
    <row r="66" s="1" customFormat="1" ht="15" customHeight="1">
      <c r="B66" s="301"/>
      <c r="C66" s="307"/>
      <c r="D66" s="310" t="s">
        <v>295</v>
      </c>
      <c r="E66" s="310"/>
      <c r="F66" s="310"/>
      <c r="G66" s="310"/>
      <c r="H66" s="310"/>
      <c r="I66" s="310"/>
      <c r="J66" s="310"/>
      <c r="K66" s="303"/>
    </row>
    <row r="67" s="1" customFormat="1" ht="15" customHeight="1">
      <c r="B67" s="301"/>
      <c r="C67" s="307"/>
      <c r="D67" s="305" t="s">
        <v>296</v>
      </c>
      <c r="E67" s="305"/>
      <c r="F67" s="305"/>
      <c r="G67" s="305"/>
      <c r="H67" s="305"/>
      <c r="I67" s="305"/>
      <c r="J67" s="305"/>
      <c r="K67" s="303"/>
    </row>
    <row r="68" s="1" customFormat="1" ht="15" customHeight="1">
      <c r="B68" s="301"/>
      <c r="C68" s="307"/>
      <c r="D68" s="305" t="s">
        <v>297</v>
      </c>
      <c r="E68" s="305"/>
      <c r="F68" s="305"/>
      <c r="G68" s="305"/>
      <c r="H68" s="305"/>
      <c r="I68" s="305"/>
      <c r="J68" s="305"/>
      <c r="K68" s="303"/>
    </row>
    <row r="69" s="1" customFormat="1" ht="15" customHeight="1">
      <c r="B69" s="301"/>
      <c r="C69" s="307"/>
      <c r="D69" s="305" t="s">
        <v>298</v>
      </c>
      <c r="E69" s="305"/>
      <c r="F69" s="305"/>
      <c r="G69" s="305"/>
      <c r="H69" s="305"/>
      <c r="I69" s="305"/>
      <c r="J69" s="305"/>
      <c r="K69" s="303"/>
    </row>
    <row r="70" s="1" customFormat="1" ht="15" customHeight="1">
      <c r="B70" s="301"/>
      <c r="C70" s="307"/>
      <c r="D70" s="305" t="s">
        <v>299</v>
      </c>
      <c r="E70" s="305"/>
      <c r="F70" s="305"/>
      <c r="G70" s="305"/>
      <c r="H70" s="305"/>
      <c r="I70" s="305"/>
      <c r="J70" s="305"/>
      <c r="K70" s="303"/>
    </row>
    <row r="71" s="1" customFormat="1" ht="12.75" customHeight="1">
      <c r="B71" s="312"/>
      <c r="C71" s="313"/>
      <c r="D71" s="313"/>
      <c r="E71" s="313"/>
      <c r="F71" s="313"/>
      <c r="G71" s="313"/>
      <c r="H71" s="313"/>
      <c r="I71" s="313"/>
      <c r="J71" s="313"/>
      <c r="K71" s="314"/>
    </row>
    <row r="72" s="1" customFormat="1" ht="18.75" customHeight="1">
      <c r="B72" s="315"/>
      <c r="C72" s="315"/>
      <c r="D72" s="315"/>
      <c r="E72" s="315"/>
      <c r="F72" s="315"/>
      <c r="G72" s="315"/>
      <c r="H72" s="315"/>
      <c r="I72" s="315"/>
      <c r="J72" s="315"/>
      <c r="K72" s="316"/>
    </row>
    <row r="73" s="1" customFormat="1" ht="18.75" customHeight="1">
      <c r="B73" s="316"/>
      <c r="C73" s="316"/>
      <c r="D73" s="316"/>
      <c r="E73" s="316"/>
      <c r="F73" s="316"/>
      <c r="G73" s="316"/>
      <c r="H73" s="316"/>
      <c r="I73" s="316"/>
      <c r="J73" s="316"/>
      <c r="K73" s="316"/>
    </row>
    <row r="74" s="1" customFormat="1" ht="7.5" customHeight="1">
      <c r="B74" s="317"/>
      <c r="C74" s="318"/>
      <c r="D74" s="318"/>
      <c r="E74" s="318"/>
      <c r="F74" s="318"/>
      <c r="G74" s="318"/>
      <c r="H74" s="318"/>
      <c r="I74" s="318"/>
      <c r="J74" s="318"/>
      <c r="K74" s="319"/>
    </row>
    <row r="75" s="1" customFormat="1" ht="45" customHeight="1">
      <c r="B75" s="320"/>
      <c r="C75" s="321" t="s">
        <v>300</v>
      </c>
      <c r="D75" s="321"/>
      <c r="E75" s="321"/>
      <c r="F75" s="321"/>
      <c r="G75" s="321"/>
      <c r="H75" s="321"/>
      <c r="I75" s="321"/>
      <c r="J75" s="321"/>
      <c r="K75" s="322"/>
    </row>
    <row r="76" s="1" customFormat="1" ht="17.25" customHeight="1">
      <c r="B76" s="320"/>
      <c r="C76" s="323" t="s">
        <v>301</v>
      </c>
      <c r="D76" s="323"/>
      <c r="E76" s="323"/>
      <c r="F76" s="323" t="s">
        <v>302</v>
      </c>
      <c r="G76" s="324"/>
      <c r="H76" s="323" t="s">
        <v>52</v>
      </c>
      <c r="I76" s="323" t="s">
        <v>55</v>
      </c>
      <c r="J76" s="323" t="s">
        <v>303</v>
      </c>
      <c r="K76" s="322"/>
    </row>
    <row r="77" s="1" customFormat="1" ht="17.25" customHeight="1">
      <c r="B77" s="320"/>
      <c r="C77" s="325" t="s">
        <v>304</v>
      </c>
      <c r="D77" s="325"/>
      <c r="E77" s="325"/>
      <c r="F77" s="326" t="s">
        <v>305</v>
      </c>
      <c r="G77" s="327"/>
      <c r="H77" s="325"/>
      <c r="I77" s="325"/>
      <c r="J77" s="325" t="s">
        <v>306</v>
      </c>
      <c r="K77" s="322"/>
    </row>
    <row r="78" s="1" customFormat="1" ht="5.25" customHeight="1">
      <c r="B78" s="320"/>
      <c r="C78" s="328"/>
      <c r="D78" s="328"/>
      <c r="E78" s="328"/>
      <c r="F78" s="328"/>
      <c r="G78" s="329"/>
      <c r="H78" s="328"/>
      <c r="I78" s="328"/>
      <c r="J78" s="328"/>
      <c r="K78" s="322"/>
    </row>
    <row r="79" s="1" customFormat="1" ht="15" customHeight="1">
      <c r="B79" s="320"/>
      <c r="C79" s="308" t="s">
        <v>51</v>
      </c>
      <c r="D79" s="330"/>
      <c r="E79" s="330"/>
      <c r="F79" s="331" t="s">
        <v>307</v>
      </c>
      <c r="G79" s="332"/>
      <c r="H79" s="308" t="s">
        <v>308</v>
      </c>
      <c r="I79" s="308" t="s">
        <v>309</v>
      </c>
      <c r="J79" s="308">
        <v>20</v>
      </c>
      <c r="K79" s="322"/>
    </row>
    <row r="80" s="1" customFormat="1" ht="15" customHeight="1">
      <c r="B80" s="320"/>
      <c r="C80" s="308" t="s">
        <v>310</v>
      </c>
      <c r="D80" s="308"/>
      <c r="E80" s="308"/>
      <c r="F80" s="331" t="s">
        <v>307</v>
      </c>
      <c r="G80" s="332"/>
      <c r="H80" s="308" t="s">
        <v>311</v>
      </c>
      <c r="I80" s="308" t="s">
        <v>309</v>
      </c>
      <c r="J80" s="308">
        <v>120</v>
      </c>
      <c r="K80" s="322"/>
    </row>
    <row r="81" s="1" customFormat="1" ht="15" customHeight="1">
      <c r="B81" s="333"/>
      <c r="C81" s="308" t="s">
        <v>312</v>
      </c>
      <c r="D81" s="308"/>
      <c r="E81" s="308"/>
      <c r="F81" s="331" t="s">
        <v>313</v>
      </c>
      <c r="G81" s="332"/>
      <c r="H81" s="308" t="s">
        <v>314</v>
      </c>
      <c r="I81" s="308" t="s">
        <v>309</v>
      </c>
      <c r="J81" s="308">
        <v>50</v>
      </c>
      <c r="K81" s="322"/>
    </row>
    <row r="82" s="1" customFormat="1" ht="15" customHeight="1">
      <c r="B82" s="333"/>
      <c r="C82" s="308" t="s">
        <v>315</v>
      </c>
      <c r="D82" s="308"/>
      <c r="E82" s="308"/>
      <c r="F82" s="331" t="s">
        <v>307</v>
      </c>
      <c r="G82" s="332"/>
      <c r="H82" s="308" t="s">
        <v>316</v>
      </c>
      <c r="I82" s="308" t="s">
        <v>317</v>
      </c>
      <c r="J82" s="308"/>
      <c r="K82" s="322"/>
    </row>
    <row r="83" s="1" customFormat="1" ht="15" customHeight="1">
      <c r="B83" s="333"/>
      <c r="C83" s="334" t="s">
        <v>318</v>
      </c>
      <c r="D83" s="334"/>
      <c r="E83" s="334"/>
      <c r="F83" s="335" t="s">
        <v>313</v>
      </c>
      <c r="G83" s="334"/>
      <c r="H83" s="334" t="s">
        <v>319</v>
      </c>
      <c r="I83" s="334" t="s">
        <v>309</v>
      </c>
      <c r="J83" s="334">
        <v>15</v>
      </c>
      <c r="K83" s="322"/>
    </row>
    <row r="84" s="1" customFormat="1" ht="15" customHeight="1">
      <c r="B84" s="333"/>
      <c r="C84" s="334" t="s">
        <v>320</v>
      </c>
      <c r="D84" s="334"/>
      <c r="E84" s="334"/>
      <c r="F84" s="335" t="s">
        <v>313</v>
      </c>
      <c r="G84" s="334"/>
      <c r="H84" s="334" t="s">
        <v>321</v>
      </c>
      <c r="I84" s="334" t="s">
        <v>309</v>
      </c>
      <c r="J84" s="334">
        <v>15</v>
      </c>
      <c r="K84" s="322"/>
    </row>
    <row r="85" s="1" customFormat="1" ht="15" customHeight="1">
      <c r="B85" s="333"/>
      <c r="C85" s="334" t="s">
        <v>322</v>
      </c>
      <c r="D85" s="334"/>
      <c r="E85" s="334"/>
      <c r="F85" s="335" t="s">
        <v>313</v>
      </c>
      <c r="G85" s="334"/>
      <c r="H85" s="334" t="s">
        <v>323</v>
      </c>
      <c r="I85" s="334" t="s">
        <v>309</v>
      </c>
      <c r="J85" s="334">
        <v>20</v>
      </c>
      <c r="K85" s="322"/>
    </row>
    <row r="86" s="1" customFormat="1" ht="15" customHeight="1">
      <c r="B86" s="333"/>
      <c r="C86" s="334" t="s">
        <v>324</v>
      </c>
      <c r="D86" s="334"/>
      <c r="E86" s="334"/>
      <c r="F86" s="335" t="s">
        <v>313</v>
      </c>
      <c r="G86" s="334"/>
      <c r="H86" s="334" t="s">
        <v>325</v>
      </c>
      <c r="I86" s="334" t="s">
        <v>309</v>
      </c>
      <c r="J86" s="334">
        <v>20</v>
      </c>
      <c r="K86" s="322"/>
    </row>
    <row r="87" s="1" customFormat="1" ht="15" customHeight="1">
      <c r="B87" s="333"/>
      <c r="C87" s="308" t="s">
        <v>326</v>
      </c>
      <c r="D87" s="308"/>
      <c r="E87" s="308"/>
      <c r="F87" s="331" t="s">
        <v>313</v>
      </c>
      <c r="G87" s="332"/>
      <c r="H87" s="308" t="s">
        <v>327</v>
      </c>
      <c r="I87" s="308" t="s">
        <v>309</v>
      </c>
      <c r="J87" s="308">
        <v>50</v>
      </c>
      <c r="K87" s="322"/>
    </row>
    <row r="88" s="1" customFormat="1" ht="15" customHeight="1">
      <c r="B88" s="333"/>
      <c r="C88" s="308" t="s">
        <v>328</v>
      </c>
      <c r="D88" s="308"/>
      <c r="E88" s="308"/>
      <c r="F88" s="331" t="s">
        <v>313</v>
      </c>
      <c r="G88" s="332"/>
      <c r="H88" s="308" t="s">
        <v>329</v>
      </c>
      <c r="I88" s="308" t="s">
        <v>309</v>
      </c>
      <c r="J88" s="308">
        <v>20</v>
      </c>
      <c r="K88" s="322"/>
    </row>
    <row r="89" s="1" customFormat="1" ht="15" customHeight="1">
      <c r="B89" s="333"/>
      <c r="C89" s="308" t="s">
        <v>330</v>
      </c>
      <c r="D89" s="308"/>
      <c r="E89" s="308"/>
      <c r="F89" s="331" t="s">
        <v>313</v>
      </c>
      <c r="G89" s="332"/>
      <c r="H89" s="308" t="s">
        <v>331</v>
      </c>
      <c r="I89" s="308" t="s">
        <v>309</v>
      </c>
      <c r="J89" s="308">
        <v>20</v>
      </c>
      <c r="K89" s="322"/>
    </row>
    <row r="90" s="1" customFormat="1" ht="15" customHeight="1">
      <c r="B90" s="333"/>
      <c r="C90" s="308" t="s">
        <v>332</v>
      </c>
      <c r="D90" s="308"/>
      <c r="E90" s="308"/>
      <c r="F90" s="331" t="s">
        <v>313</v>
      </c>
      <c r="G90" s="332"/>
      <c r="H90" s="308" t="s">
        <v>333</v>
      </c>
      <c r="I90" s="308" t="s">
        <v>309</v>
      </c>
      <c r="J90" s="308">
        <v>50</v>
      </c>
      <c r="K90" s="322"/>
    </row>
    <row r="91" s="1" customFormat="1" ht="15" customHeight="1">
      <c r="B91" s="333"/>
      <c r="C91" s="308" t="s">
        <v>334</v>
      </c>
      <c r="D91" s="308"/>
      <c r="E91" s="308"/>
      <c r="F91" s="331" t="s">
        <v>313</v>
      </c>
      <c r="G91" s="332"/>
      <c r="H91" s="308" t="s">
        <v>334</v>
      </c>
      <c r="I91" s="308" t="s">
        <v>309</v>
      </c>
      <c r="J91" s="308">
        <v>50</v>
      </c>
      <c r="K91" s="322"/>
    </row>
    <row r="92" s="1" customFormat="1" ht="15" customHeight="1">
      <c r="B92" s="333"/>
      <c r="C92" s="308" t="s">
        <v>335</v>
      </c>
      <c r="D92" s="308"/>
      <c r="E92" s="308"/>
      <c r="F92" s="331" t="s">
        <v>313</v>
      </c>
      <c r="G92" s="332"/>
      <c r="H92" s="308" t="s">
        <v>336</v>
      </c>
      <c r="I92" s="308" t="s">
        <v>309</v>
      </c>
      <c r="J92" s="308">
        <v>255</v>
      </c>
      <c r="K92" s="322"/>
    </row>
    <row r="93" s="1" customFormat="1" ht="15" customHeight="1">
      <c r="B93" s="333"/>
      <c r="C93" s="308" t="s">
        <v>337</v>
      </c>
      <c r="D93" s="308"/>
      <c r="E93" s="308"/>
      <c r="F93" s="331" t="s">
        <v>307</v>
      </c>
      <c r="G93" s="332"/>
      <c r="H93" s="308" t="s">
        <v>338</v>
      </c>
      <c r="I93" s="308" t="s">
        <v>339</v>
      </c>
      <c r="J93" s="308"/>
      <c r="K93" s="322"/>
    </row>
    <row r="94" s="1" customFormat="1" ht="15" customHeight="1">
      <c r="B94" s="333"/>
      <c r="C94" s="308" t="s">
        <v>340</v>
      </c>
      <c r="D94" s="308"/>
      <c r="E94" s="308"/>
      <c r="F94" s="331" t="s">
        <v>307</v>
      </c>
      <c r="G94" s="332"/>
      <c r="H94" s="308" t="s">
        <v>341</v>
      </c>
      <c r="I94" s="308" t="s">
        <v>342</v>
      </c>
      <c r="J94" s="308"/>
      <c r="K94" s="322"/>
    </row>
    <row r="95" s="1" customFormat="1" ht="15" customHeight="1">
      <c r="B95" s="333"/>
      <c r="C95" s="308" t="s">
        <v>343</v>
      </c>
      <c r="D95" s="308"/>
      <c r="E95" s="308"/>
      <c r="F95" s="331" t="s">
        <v>307</v>
      </c>
      <c r="G95" s="332"/>
      <c r="H95" s="308" t="s">
        <v>343</v>
      </c>
      <c r="I95" s="308" t="s">
        <v>342</v>
      </c>
      <c r="J95" s="308"/>
      <c r="K95" s="322"/>
    </row>
    <row r="96" s="1" customFormat="1" ht="15" customHeight="1">
      <c r="B96" s="333"/>
      <c r="C96" s="308" t="s">
        <v>36</v>
      </c>
      <c r="D96" s="308"/>
      <c r="E96" s="308"/>
      <c r="F96" s="331" t="s">
        <v>307</v>
      </c>
      <c r="G96" s="332"/>
      <c r="H96" s="308" t="s">
        <v>344</v>
      </c>
      <c r="I96" s="308" t="s">
        <v>342</v>
      </c>
      <c r="J96" s="308"/>
      <c r="K96" s="322"/>
    </row>
    <row r="97" s="1" customFormat="1" ht="15" customHeight="1">
      <c r="B97" s="333"/>
      <c r="C97" s="308" t="s">
        <v>46</v>
      </c>
      <c r="D97" s="308"/>
      <c r="E97" s="308"/>
      <c r="F97" s="331" t="s">
        <v>307</v>
      </c>
      <c r="G97" s="332"/>
      <c r="H97" s="308" t="s">
        <v>345</v>
      </c>
      <c r="I97" s="308" t="s">
        <v>342</v>
      </c>
      <c r="J97" s="308"/>
      <c r="K97" s="322"/>
    </row>
    <row r="98" s="1" customFormat="1" ht="15" customHeight="1">
      <c r="B98" s="336"/>
      <c r="C98" s="337"/>
      <c r="D98" s="337"/>
      <c r="E98" s="337"/>
      <c r="F98" s="337"/>
      <c r="G98" s="337"/>
      <c r="H98" s="337"/>
      <c r="I98" s="337"/>
      <c r="J98" s="337"/>
      <c r="K98" s="338"/>
    </row>
    <row r="99" s="1" customFormat="1" ht="18.75" customHeight="1">
      <c r="B99" s="339"/>
      <c r="C99" s="340"/>
      <c r="D99" s="340"/>
      <c r="E99" s="340"/>
      <c r="F99" s="340"/>
      <c r="G99" s="340"/>
      <c r="H99" s="340"/>
      <c r="I99" s="340"/>
      <c r="J99" s="340"/>
      <c r="K99" s="339"/>
    </row>
    <row r="100" s="1" customFormat="1" ht="18.75" customHeight="1">
      <c r="B100" s="316"/>
      <c r="C100" s="316"/>
      <c r="D100" s="316"/>
      <c r="E100" s="316"/>
      <c r="F100" s="316"/>
      <c r="G100" s="316"/>
      <c r="H100" s="316"/>
      <c r="I100" s="316"/>
      <c r="J100" s="316"/>
      <c r="K100" s="316"/>
    </row>
    <row r="101" s="1" customFormat="1" ht="7.5" customHeight="1">
      <c r="B101" s="317"/>
      <c r="C101" s="318"/>
      <c r="D101" s="318"/>
      <c r="E101" s="318"/>
      <c r="F101" s="318"/>
      <c r="G101" s="318"/>
      <c r="H101" s="318"/>
      <c r="I101" s="318"/>
      <c r="J101" s="318"/>
      <c r="K101" s="319"/>
    </row>
    <row r="102" s="1" customFormat="1" ht="45" customHeight="1">
      <c r="B102" s="320"/>
      <c r="C102" s="321" t="s">
        <v>346</v>
      </c>
      <c r="D102" s="321"/>
      <c r="E102" s="321"/>
      <c r="F102" s="321"/>
      <c r="G102" s="321"/>
      <c r="H102" s="321"/>
      <c r="I102" s="321"/>
      <c r="J102" s="321"/>
      <c r="K102" s="322"/>
    </row>
    <row r="103" s="1" customFormat="1" ht="17.25" customHeight="1">
      <c r="B103" s="320"/>
      <c r="C103" s="323" t="s">
        <v>301</v>
      </c>
      <c r="D103" s="323"/>
      <c r="E103" s="323"/>
      <c r="F103" s="323" t="s">
        <v>302</v>
      </c>
      <c r="G103" s="324"/>
      <c r="H103" s="323" t="s">
        <v>52</v>
      </c>
      <c r="I103" s="323" t="s">
        <v>55</v>
      </c>
      <c r="J103" s="323" t="s">
        <v>303</v>
      </c>
      <c r="K103" s="322"/>
    </row>
    <row r="104" s="1" customFormat="1" ht="17.25" customHeight="1">
      <c r="B104" s="320"/>
      <c r="C104" s="325" t="s">
        <v>304</v>
      </c>
      <c r="D104" s="325"/>
      <c r="E104" s="325"/>
      <c r="F104" s="326" t="s">
        <v>305</v>
      </c>
      <c r="G104" s="327"/>
      <c r="H104" s="325"/>
      <c r="I104" s="325"/>
      <c r="J104" s="325" t="s">
        <v>306</v>
      </c>
      <c r="K104" s="322"/>
    </row>
    <row r="105" s="1" customFormat="1" ht="5.25" customHeight="1">
      <c r="B105" s="320"/>
      <c r="C105" s="323"/>
      <c r="D105" s="323"/>
      <c r="E105" s="323"/>
      <c r="F105" s="323"/>
      <c r="G105" s="341"/>
      <c r="H105" s="323"/>
      <c r="I105" s="323"/>
      <c r="J105" s="323"/>
      <c r="K105" s="322"/>
    </row>
    <row r="106" s="1" customFormat="1" ht="15" customHeight="1">
      <c r="B106" s="320"/>
      <c r="C106" s="308" t="s">
        <v>51</v>
      </c>
      <c r="D106" s="330"/>
      <c r="E106" s="330"/>
      <c r="F106" s="331" t="s">
        <v>307</v>
      </c>
      <c r="G106" s="308"/>
      <c r="H106" s="308" t="s">
        <v>347</v>
      </c>
      <c r="I106" s="308" t="s">
        <v>309</v>
      </c>
      <c r="J106" s="308">
        <v>20</v>
      </c>
      <c r="K106" s="322"/>
    </row>
    <row r="107" s="1" customFormat="1" ht="15" customHeight="1">
      <c r="B107" s="320"/>
      <c r="C107" s="308" t="s">
        <v>310</v>
      </c>
      <c r="D107" s="308"/>
      <c r="E107" s="308"/>
      <c r="F107" s="331" t="s">
        <v>307</v>
      </c>
      <c r="G107" s="308"/>
      <c r="H107" s="308" t="s">
        <v>347</v>
      </c>
      <c r="I107" s="308" t="s">
        <v>309</v>
      </c>
      <c r="J107" s="308">
        <v>120</v>
      </c>
      <c r="K107" s="322"/>
    </row>
    <row r="108" s="1" customFormat="1" ht="15" customHeight="1">
      <c r="B108" s="333"/>
      <c r="C108" s="308" t="s">
        <v>312</v>
      </c>
      <c r="D108" s="308"/>
      <c r="E108" s="308"/>
      <c r="F108" s="331" t="s">
        <v>313</v>
      </c>
      <c r="G108" s="308"/>
      <c r="H108" s="308" t="s">
        <v>347</v>
      </c>
      <c r="I108" s="308" t="s">
        <v>309</v>
      </c>
      <c r="J108" s="308">
        <v>50</v>
      </c>
      <c r="K108" s="322"/>
    </row>
    <row r="109" s="1" customFormat="1" ht="15" customHeight="1">
      <c r="B109" s="333"/>
      <c r="C109" s="308" t="s">
        <v>315</v>
      </c>
      <c r="D109" s="308"/>
      <c r="E109" s="308"/>
      <c r="F109" s="331" t="s">
        <v>307</v>
      </c>
      <c r="G109" s="308"/>
      <c r="H109" s="308" t="s">
        <v>347</v>
      </c>
      <c r="I109" s="308" t="s">
        <v>317</v>
      </c>
      <c r="J109" s="308"/>
      <c r="K109" s="322"/>
    </row>
    <row r="110" s="1" customFormat="1" ht="15" customHeight="1">
      <c r="B110" s="333"/>
      <c r="C110" s="308" t="s">
        <v>326</v>
      </c>
      <c r="D110" s="308"/>
      <c r="E110" s="308"/>
      <c r="F110" s="331" t="s">
        <v>313</v>
      </c>
      <c r="G110" s="308"/>
      <c r="H110" s="308" t="s">
        <v>347</v>
      </c>
      <c r="I110" s="308" t="s">
        <v>309</v>
      </c>
      <c r="J110" s="308">
        <v>50</v>
      </c>
      <c r="K110" s="322"/>
    </row>
    <row r="111" s="1" customFormat="1" ht="15" customHeight="1">
      <c r="B111" s="333"/>
      <c r="C111" s="308" t="s">
        <v>334</v>
      </c>
      <c r="D111" s="308"/>
      <c r="E111" s="308"/>
      <c r="F111" s="331" t="s">
        <v>313</v>
      </c>
      <c r="G111" s="308"/>
      <c r="H111" s="308" t="s">
        <v>347</v>
      </c>
      <c r="I111" s="308" t="s">
        <v>309</v>
      </c>
      <c r="J111" s="308">
        <v>50</v>
      </c>
      <c r="K111" s="322"/>
    </row>
    <row r="112" s="1" customFormat="1" ht="15" customHeight="1">
      <c r="B112" s="333"/>
      <c r="C112" s="308" t="s">
        <v>332</v>
      </c>
      <c r="D112" s="308"/>
      <c r="E112" s="308"/>
      <c r="F112" s="331" t="s">
        <v>313</v>
      </c>
      <c r="G112" s="308"/>
      <c r="H112" s="308" t="s">
        <v>347</v>
      </c>
      <c r="I112" s="308" t="s">
        <v>309</v>
      </c>
      <c r="J112" s="308">
        <v>50</v>
      </c>
      <c r="K112" s="322"/>
    </row>
    <row r="113" s="1" customFormat="1" ht="15" customHeight="1">
      <c r="B113" s="333"/>
      <c r="C113" s="308" t="s">
        <v>51</v>
      </c>
      <c r="D113" s="308"/>
      <c r="E113" s="308"/>
      <c r="F113" s="331" t="s">
        <v>307</v>
      </c>
      <c r="G113" s="308"/>
      <c r="H113" s="308" t="s">
        <v>348</v>
      </c>
      <c r="I113" s="308" t="s">
        <v>309</v>
      </c>
      <c r="J113" s="308">
        <v>20</v>
      </c>
      <c r="K113" s="322"/>
    </row>
    <row r="114" s="1" customFormat="1" ht="15" customHeight="1">
      <c r="B114" s="333"/>
      <c r="C114" s="308" t="s">
        <v>349</v>
      </c>
      <c r="D114" s="308"/>
      <c r="E114" s="308"/>
      <c r="F114" s="331" t="s">
        <v>307</v>
      </c>
      <c r="G114" s="308"/>
      <c r="H114" s="308" t="s">
        <v>350</v>
      </c>
      <c r="I114" s="308" t="s">
        <v>309</v>
      </c>
      <c r="J114" s="308">
        <v>120</v>
      </c>
      <c r="K114" s="322"/>
    </row>
    <row r="115" s="1" customFormat="1" ht="15" customHeight="1">
      <c r="B115" s="333"/>
      <c r="C115" s="308" t="s">
        <v>36</v>
      </c>
      <c r="D115" s="308"/>
      <c r="E115" s="308"/>
      <c r="F115" s="331" t="s">
        <v>307</v>
      </c>
      <c r="G115" s="308"/>
      <c r="H115" s="308" t="s">
        <v>351</v>
      </c>
      <c r="I115" s="308" t="s">
        <v>342</v>
      </c>
      <c r="J115" s="308"/>
      <c r="K115" s="322"/>
    </row>
    <row r="116" s="1" customFormat="1" ht="15" customHeight="1">
      <c r="B116" s="333"/>
      <c r="C116" s="308" t="s">
        <v>46</v>
      </c>
      <c r="D116" s="308"/>
      <c r="E116" s="308"/>
      <c r="F116" s="331" t="s">
        <v>307</v>
      </c>
      <c r="G116" s="308"/>
      <c r="H116" s="308" t="s">
        <v>352</v>
      </c>
      <c r="I116" s="308" t="s">
        <v>342</v>
      </c>
      <c r="J116" s="308"/>
      <c r="K116" s="322"/>
    </row>
    <row r="117" s="1" customFormat="1" ht="15" customHeight="1">
      <c r="B117" s="333"/>
      <c r="C117" s="308" t="s">
        <v>55</v>
      </c>
      <c r="D117" s="308"/>
      <c r="E117" s="308"/>
      <c r="F117" s="331" t="s">
        <v>307</v>
      </c>
      <c r="G117" s="308"/>
      <c r="H117" s="308" t="s">
        <v>353</v>
      </c>
      <c r="I117" s="308" t="s">
        <v>354</v>
      </c>
      <c r="J117" s="308"/>
      <c r="K117" s="322"/>
    </row>
    <row r="118" s="1" customFormat="1" ht="15" customHeight="1">
      <c r="B118" s="336"/>
      <c r="C118" s="342"/>
      <c r="D118" s="342"/>
      <c r="E118" s="342"/>
      <c r="F118" s="342"/>
      <c r="G118" s="342"/>
      <c r="H118" s="342"/>
      <c r="I118" s="342"/>
      <c r="J118" s="342"/>
      <c r="K118" s="338"/>
    </row>
    <row r="119" s="1" customFormat="1" ht="18.75" customHeight="1">
      <c r="B119" s="343"/>
      <c r="C119" s="344"/>
      <c r="D119" s="344"/>
      <c r="E119" s="344"/>
      <c r="F119" s="345"/>
      <c r="G119" s="344"/>
      <c r="H119" s="344"/>
      <c r="I119" s="344"/>
      <c r="J119" s="344"/>
      <c r="K119" s="343"/>
    </row>
    <row r="120" s="1" customFormat="1" ht="18.75" customHeight="1">
      <c r="B120" s="316"/>
      <c r="C120" s="316"/>
      <c r="D120" s="316"/>
      <c r="E120" s="316"/>
      <c r="F120" s="316"/>
      <c r="G120" s="316"/>
      <c r="H120" s="316"/>
      <c r="I120" s="316"/>
      <c r="J120" s="316"/>
      <c r="K120" s="316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299" t="s">
        <v>355</v>
      </c>
      <c r="D122" s="299"/>
      <c r="E122" s="299"/>
      <c r="F122" s="299"/>
      <c r="G122" s="299"/>
      <c r="H122" s="299"/>
      <c r="I122" s="299"/>
      <c r="J122" s="299"/>
      <c r="K122" s="350"/>
    </row>
    <row r="123" s="1" customFormat="1" ht="17.25" customHeight="1">
      <c r="B123" s="351"/>
      <c r="C123" s="323" t="s">
        <v>301</v>
      </c>
      <c r="D123" s="323"/>
      <c r="E123" s="323"/>
      <c r="F123" s="323" t="s">
        <v>302</v>
      </c>
      <c r="G123" s="324"/>
      <c r="H123" s="323" t="s">
        <v>52</v>
      </c>
      <c r="I123" s="323" t="s">
        <v>55</v>
      </c>
      <c r="J123" s="323" t="s">
        <v>303</v>
      </c>
      <c r="K123" s="352"/>
    </row>
    <row r="124" s="1" customFormat="1" ht="17.25" customHeight="1">
      <c r="B124" s="351"/>
      <c r="C124" s="325" t="s">
        <v>304</v>
      </c>
      <c r="D124" s="325"/>
      <c r="E124" s="325"/>
      <c r="F124" s="326" t="s">
        <v>305</v>
      </c>
      <c r="G124" s="327"/>
      <c r="H124" s="325"/>
      <c r="I124" s="325"/>
      <c r="J124" s="325" t="s">
        <v>306</v>
      </c>
      <c r="K124" s="352"/>
    </row>
    <row r="125" s="1" customFormat="1" ht="5.25" customHeight="1">
      <c r="B125" s="353"/>
      <c r="C125" s="328"/>
      <c r="D125" s="328"/>
      <c r="E125" s="328"/>
      <c r="F125" s="328"/>
      <c r="G125" s="354"/>
      <c r="H125" s="328"/>
      <c r="I125" s="328"/>
      <c r="J125" s="328"/>
      <c r="K125" s="355"/>
    </row>
    <row r="126" s="1" customFormat="1" ht="15" customHeight="1">
      <c r="B126" s="353"/>
      <c r="C126" s="308" t="s">
        <v>310</v>
      </c>
      <c r="D126" s="330"/>
      <c r="E126" s="330"/>
      <c r="F126" s="331" t="s">
        <v>307</v>
      </c>
      <c r="G126" s="308"/>
      <c r="H126" s="308" t="s">
        <v>347</v>
      </c>
      <c r="I126" s="308" t="s">
        <v>309</v>
      </c>
      <c r="J126" s="308">
        <v>120</v>
      </c>
      <c r="K126" s="356"/>
    </row>
    <row r="127" s="1" customFormat="1" ht="15" customHeight="1">
      <c r="B127" s="353"/>
      <c r="C127" s="308" t="s">
        <v>356</v>
      </c>
      <c r="D127" s="308"/>
      <c r="E127" s="308"/>
      <c r="F127" s="331" t="s">
        <v>307</v>
      </c>
      <c r="G127" s="308"/>
      <c r="H127" s="308" t="s">
        <v>357</v>
      </c>
      <c r="I127" s="308" t="s">
        <v>309</v>
      </c>
      <c r="J127" s="308" t="s">
        <v>358</v>
      </c>
      <c r="K127" s="356"/>
    </row>
    <row r="128" s="1" customFormat="1" ht="15" customHeight="1">
      <c r="B128" s="353"/>
      <c r="C128" s="308" t="s">
        <v>83</v>
      </c>
      <c r="D128" s="308"/>
      <c r="E128" s="308"/>
      <c r="F128" s="331" t="s">
        <v>307</v>
      </c>
      <c r="G128" s="308"/>
      <c r="H128" s="308" t="s">
        <v>359</v>
      </c>
      <c r="I128" s="308" t="s">
        <v>309</v>
      </c>
      <c r="J128" s="308" t="s">
        <v>358</v>
      </c>
      <c r="K128" s="356"/>
    </row>
    <row r="129" s="1" customFormat="1" ht="15" customHeight="1">
      <c r="B129" s="353"/>
      <c r="C129" s="308" t="s">
        <v>318</v>
      </c>
      <c r="D129" s="308"/>
      <c r="E129" s="308"/>
      <c r="F129" s="331" t="s">
        <v>313</v>
      </c>
      <c r="G129" s="308"/>
      <c r="H129" s="308" t="s">
        <v>319</v>
      </c>
      <c r="I129" s="308" t="s">
        <v>309</v>
      </c>
      <c r="J129" s="308">
        <v>15</v>
      </c>
      <c r="K129" s="356"/>
    </row>
    <row r="130" s="1" customFormat="1" ht="15" customHeight="1">
      <c r="B130" s="353"/>
      <c r="C130" s="334" t="s">
        <v>320</v>
      </c>
      <c r="D130" s="334"/>
      <c r="E130" s="334"/>
      <c r="F130" s="335" t="s">
        <v>313</v>
      </c>
      <c r="G130" s="334"/>
      <c r="H130" s="334" t="s">
        <v>321</v>
      </c>
      <c r="I130" s="334" t="s">
        <v>309</v>
      </c>
      <c r="J130" s="334">
        <v>15</v>
      </c>
      <c r="K130" s="356"/>
    </row>
    <row r="131" s="1" customFormat="1" ht="15" customHeight="1">
      <c r="B131" s="353"/>
      <c r="C131" s="334" t="s">
        <v>322</v>
      </c>
      <c r="D131" s="334"/>
      <c r="E131" s="334"/>
      <c r="F131" s="335" t="s">
        <v>313</v>
      </c>
      <c r="G131" s="334"/>
      <c r="H131" s="334" t="s">
        <v>323</v>
      </c>
      <c r="I131" s="334" t="s">
        <v>309</v>
      </c>
      <c r="J131" s="334">
        <v>20</v>
      </c>
      <c r="K131" s="356"/>
    </row>
    <row r="132" s="1" customFormat="1" ht="15" customHeight="1">
      <c r="B132" s="353"/>
      <c r="C132" s="334" t="s">
        <v>324</v>
      </c>
      <c r="D132" s="334"/>
      <c r="E132" s="334"/>
      <c r="F132" s="335" t="s">
        <v>313</v>
      </c>
      <c r="G132" s="334"/>
      <c r="H132" s="334" t="s">
        <v>325</v>
      </c>
      <c r="I132" s="334" t="s">
        <v>309</v>
      </c>
      <c r="J132" s="334">
        <v>20</v>
      </c>
      <c r="K132" s="356"/>
    </row>
    <row r="133" s="1" customFormat="1" ht="15" customHeight="1">
      <c r="B133" s="353"/>
      <c r="C133" s="308" t="s">
        <v>312</v>
      </c>
      <c r="D133" s="308"/>
      <c r="E133" s="308"/>
      <c r="F133" s="331" t="s">
        <v>313</v>
      </c>
      <c r="G133" s="308"/>
      <c r="H133" s="308" t="s">
        <v>347</v>
      </c>
      <c r="I133" s="308" t="s">
        <v>309</v>
      </c>
      <c r="J133" s="308">
        <v>50</v>
      </c>
      <c r="K133" s="356"/>
    </row>
    <row r="134" s="1" customFormat="1" ht="15" customHeight="1">
      <c r="B134" s="353"/>
      <c r="C134" s="308" t="s">
        <v>326</v>
      </c>
      <c r="D134" s="308"/>
      <c r="E134" s="308"/>
      <c r="F134" s="331" t="s">
        <v>313</v>
      </c>
      <c r="G134" s="308"/>
      <c r="H134" s="308" t="s">
        <v>347</v>
      </c>
      <c r="I134" s="308" t="s">
        <v>309</v>
      </c>
      <c r="J134" s="308">
        <v>50</v>
      </c>
      <c r="K134" s="356"/>
    </row>
    <row r="135" s="1" customFormat="1" ht="15" customHeight="1">
      <c r="B135" s="353"/>
      <c r="C135" s="308" t="s">
        <v>332</v>
      </c>
      <c r="D135" s="308"/>
      <c r="E135" s="308"/>
      <c r="F135" s="331" t="s">
        <v>313</v>
      </c>
      <c r="G135" s="308"/>
      <c r="H135" s="308" t="s">
        <v>347</v>
      </c>
      <c r="I135" s="308" t="s">
        <v>309</v>
      </c>
      <c r="J135" s="308">
        <v>50</v>
      </c>
      <c r="K135" s="356"/>
    </row>
    <row r="136" s="1" customFormat="1" ht="15" customHeight="1">
      <c r="B136" s="353"/>
      <c r="C136" s="308" t="s">
        <v>334</v>
      </c>
      <c r="D136" s="308"/>
      <c r="E136" s="308"/>
      <c r="F136" s="331" t="s">
        <v>313</v>
      </c>
      <c r="G136" s="308"/>
      <c r="H136" s="308" t="s">
        <v>347</v>
      </c>
      <c r="I136" s="308" t="s">
        <v>309</v>
      </c>
      <c r="J136" s="308">
        <v>50</v>
      </c>
      <c r="K136" s="356"/>
    </row>
    <row r="137" s="1" customFormat="1" ht="15" customHeight="1">
      <c r="B137" s="353"/>
      <c r="C137" s="308" t="s">
        <v>335</v>
      </c>
      <c r="D137" s="308"/>
      <c r="E137" s="308"/>
      <c r="F137" s="331" t="s">
        <v>313</v>
      </c>
      <c r="G137" s="308"/>
      <c r="H137" s="308" t="s">
        <v>360</v>
      </c>
      <c r="I137" s="308" t="s">
        <v>309</v>
      </c>
      <c r="J137" s="308">
        <v>255</v>
      </c>
      <c r="K137" s="356"/>
    </row>
    <row r="138" s="1" customFormat="1" ht="15" customHeight="1">
      <c r="B138" s="353"/>
      <c r="C138" s="308" t="s">
        <v>337</v>
      </c>
      <c r="D138" s="308"/>
      <c r="E138" s="308"/>
      <c r="F138" s="331" t="s">
        <v>307</v>
      </c>
      <c r="G138" s="308"/>
      <c r="H138" s="308" t="s">
        <v>361</v>
      </c>
      <c r="I138" s="308" t="s">
        <v>339</v>
      </c>
      <c r="J138" s="308"/>
      <c r="K138" s="356"/>
    </row>
    <row r="139" s="1" customFormat="1" ht="15" customHeight="1">
      <c r="B139" s="353"/>
      <c r="C139" s="308" t="s">
        <v>340</v>
      </c>
      <c r="D139" s="308"/>
      <c r="E139" s="308"/>
      <c r="F139" s="331" t="s">
        <v>307</v>
      </c>
      <c r="G139" s="308"/>
      <c r="H139" s="308" t="s">
        <v>362</v>
      </c>
      <c r="I139" s="308" t="s">
        <v>342</v>
      </c>
      <c r="J139" s="308"/>
      <c r="K139" s="356"/>
    </row>
    <row r="140" s="1" customFormat="1" ht="15" customHeight="1">
      <c r="B140" s="353"/>
      <c r="C140" s="308" t="s">
        <v>343</v>
      </c>
      <c r="D140" s="308"/>
      <c r="E140" s="308"/>
      <c r="F140" s="331" t="s">
        <v>307</v>
      </c>
      <c r="G140" s="308"/>
      <c r="H140" s="308" t="s">
        <v>343</v>
      </c>
      <c r="I140" s="308" t="s">
        <v>342</v>
      </c>
      <c r="J140" s="308"/>
      <c r="K140" s="356"/>
    </row>
    <row r="141" s="1" customFormat="1" ht="15" customHeight="1">
      <c r="B141" s="353"/>
      <c r="C141" s="308" t="s">
        <v>36</v>
      </c>
      <c r="D141" s="308"/>
      <c r="E141" s="308"/>
      <c r="F141" s="331" t="s">
        <v>307</v>
      </c>
      <c r="G141" s="308"/>
      <c r="H141" s="308" t="s">
        <v>363</v>
      </c>
      <c r="I141" s="308" t="s">
        <v>342</v>
      </c>
      <c r="J141" s="308"/>
      <c r="K141" s="356"/>
    </row>
    <row r="142" s="1" customFormat="1" ht="15" customHeight="1">
      <c r="B142" s="353"/>
      <c r="C142" s="308" t="s">
        <v>364</v>
      </c>
      <c r="D142" s="308"/>
      <c r="E142" s="308"/>
      <c r="F142" s="331" t="s">
        <v>307</v>
      </c>
      <c r="G142" s="308"/>
      <c r="H142" s="308" t="s">
        <v>365</v>
      </c>
      <c r="I142" s="308" t="s">
        <v>342</v>
      </c>
      <c r="J142" s="308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44"/>
      <c r="C144" s="344"/>
      <c r="D144" s="344"/>
      <c r="E144" s="344"/>
      <c r="F144" s="345"/>
      <c r="G144" s="344"/>
      <c r="H144" s="344"/>
      <c r="I144" s="344"/>
      <c r="J144" s="344"/>
      <c r="K144" s="344"/>
    </row>
    <row r="145" s="1" customFormat="1" ht="18.75" customHeight="1">
      <c r="B145" s="316"/>
      <c r="C145" s="316"/>
      <c r="D145" s="316"/>
      <c r="E145" s="316"/>
      <c r="F145" s="316"/>
      <c r="G145" s="316"/>
      <c r="H145" s="316"/>
      <c r="I145" s="316"/>
      <c r="J145" s="316"/>
      <c r="K145" s="316"/>
    </row>
    <row r="146" s="1" customFormat="1" ht="7.5" customHeight="1">
      <c r="B146" s="317"/>
      <c r="C146" s="318"/>
      <c r="D146" s="318"/>
      <c r="E146" s="318"/>
      <c r="F146" s="318"/>
      <c r="G146" s="318"/>
      <c r="H146" s="318"/>
      <c r="I146" s="318"/>
      <c r="J146" s="318"/>
      <c r="K146" s="319"/>
    </row>
    <row r="147" s="1" customFormat="1" ht="45" customHeight="1">
      <c r="B147" s="320"/>
      <c r="C147" s="321" t="s">
        <v>366</v>
      </c>
      <c r="D147" s="321"/>
      <c r="E147" s="321"/>
      <c r="F147" s="321"/>
      <c r="G147" s="321"/>
      <c r="H147" s="321"/>
      <c r="I147" s="321"/>
      <c r="J147" s="321"/>
      <c r="K147" s="322"/>
    </row>
    <row r="148" s="1" customFormat="1" ht="17.25" customHeight="1">
      <c r="B148" s="320"/>
      <c r="C148" s="323" t="s">
        <v>301</v>
      </c>
      <c r="D148" s="323"/>
      <c r="E148" s="323"/>
      <c r="F148" s="323" t="s">
        <v>302</v>
      </c>
      <c r="G148" s="324"/>
      <c r="H148" s="323" t="s">
        <v>52</v>
      </c>
      <c r="I148" s="323" t="s">
        <v>55</v>
      </c>
      <c r="J148" s="323" t="s">
        <v>303</v>
      </c>
      <c r="K148" s="322"/>
    </row>
    <row r="149" s="1" customFormat="1" ht="17.25" customHeight="1">
      <c r="B149" s="320"/>
      <c r="C149" s="325" t="s">
        <v>304</v>
      </c>
      <c r="D149" s="325"/>
      <c r="E149" s="325"/>
      <c r="F149" s="326" t="s">
        <v>305</v>
      </c>
      <c r="G149" s="327"/>
      <c r="H149" s="325"/>
      <c r="I149" s="325"/>
      <c r="J149" s="325" t="s">
        <v>306</v>
      </c>
      <c r="K149" s="322"/>
    </row>
    <row r="150" s="1" customFormat="1" ht="5.25" customHeight="1">
      <c r="B150" s="333"/>
      <c r="C150" s="328"/>
      <c r="D150" s="328"/>
      <c r="E150" s="328"/>
      <c r="F150" s="328"/>
      <c r="G150" s="329"/>
      <c r="H150" s="328"/>
      <c r="I150" s="328"/>
      <c r="J150" s="328"/>
      <c r="K150" s="356"/>
    </row>
    <row r="151" s="1" customFormat="1" ht="15" customHeight="1">
      <c r="B151" s="333"/>
      <c r="C151" s="360" t="s">
        <v>310</v>
      </c>
      <c r="D151" s="308"/>
      <c r="E151" s="308"/>
      <c r="F151" s="361" t="s">
        <v>307</v>
      </c>
      <c r="G151" s="308"/>
      <c r="H151" s="360" t="s">
        <v>347</v>
      </c>
      <c r="I151" s="360" t="s">
        <v>309</v>
      </c>
      <c r="J151" s="360">
        <v>120</v>
      </c>
      <c r="K151" s="356"/>
    </row>
    <row r="152" s="1" customFormat="1" ht="15" customHeight="1">
      <c r="B152" s="333"/>
      <c r="C152" s="360" t="s">
        <v>356</v>
      </c>
      <c r="D152" s="308"/>
      <c r="E152" s="308"/>
      <c r="F152" s="361" t="s">
        <v>307</v>
      </c>
      <c r="G152" s="308"/>
      <c r="H152" s="360" t="s">
        <v>367</v>
      </c>
      <c r="I152" s="360" t="s">
        <v>309</v>
      </c>
      <c r="J152" s="360" t="s">
        <v>358</v>
      </c>
      <c r="K152" s="356"/>
    </row>
    <row r="153" s="1" customFormat="1" ht="15" customHeight="1">
      <c r="B153" s="333"/>
      <c r="C153" s="360" t="s">
        <v>83</v>
      </c>
      <c r="D153" s="308"/>
      <c r="E153" s="308"/>
      <c r="F153" s="361" t="s">
        <v>307</v>
      </c>
      <c r="G153" s="308"/>
      <c r="H153" s="360" t="s">
        <v>368</v>
      </c>
      <c r="I153" s="360" t="s">
        <v>309</v>
      </c>
      <c r="J153" s="360" t="s">
        <v>358</v>
      </c>
      <c r="K153" s="356"/>
    </row>
    <row r="154" s="1" customFormat="1" ht="15" customHeight="1">
      <c r="B154" s="333"/>
      <c r="C154" s="360" t="s">
        <v>312</v>
      </c>
      <c r="D154" s="308"/>
      <c r="E154" s="308"/>
      <c r="F154" s="361" t="s">
        <v>313</v>
      </c>
      <c r="G154" s="308"/>
      <c r="H154" s="360" t="s">
        <v>347</v>
      </c>
      <c r="I154" s="360" t="s">
        <v>309</v>
      </c>
      <c r="J154" s="360">
        <v>50</v>
      </c>
      <c r="K154" s="356"/>
    </row>
    <row r="155" s="1" customFormat="1" ht="15" customHeight="1">
      <c r="B155" s="333"/>
      <c r="C155" s="360" t="s">
        <v>315</v>
      </c>
      <c r="D155" s="308"/>
      <c r="E155" s="308"/>
      <c r="F155" s="361" t="s">
        <v>307</v>
      </c>
      <c r="G155" s="308"/>
      <c r="H155" s="360" t="s">
        <v>347</v>
      </c>
      <c r="I155" s="360" t="s">
        <v>317</v>
      </c>
      <c r="J155" s="360"/>
      <c r="K155" s="356"/>
    </row>
    <row r="156" s="1" customFormat="1" ht="15" customHeight="1">
      <c r="B156" s="333"/>
      <c r="C156" s="360" t="s">
        <v>326</v>
      </c>
      <c r="D156" s="308"/>
      <c r="E156" s="308"/>
      <c r="F156" s="361" t="s">
        <v>313</v>
      </c>
      <c r="G156" s="308"/>
      <c r="H156" s="360" t="s">
        <v>347</v>
      </c>
      <c r="I156" s="360" t="s">
        <v>309</v>
      </c>
      <c r="J156" s="360">
        <v>50</v>
      </c>
      <c r="K156" s="356"/>
    </row>
    <row r="157" s="1" customFormat="1" ht="15" customHeight="1">
      <c r="B157" s="333"/>
      <c r="C157" s="360" t="s">
        <v>334</v>
      </c>
      <c r="D157" s="308"/>
      <c r="E157" s="308"/>
      <c r="F157" s="361" t="s">
        <v>313</v>
      </c>
      <c r="G157" s="308"/>
      <c r="H157" s="360" t="s">
        <v>347</v>
      </c>
      <c r="I157" s="360" t="s">
        <v>309</v>
      </c>
      <c r="J157" s="360">
        <v>50</v>
      </c>
      <c r="K157" s="356"/>
    </row>
    <row r="158" s="1" customFormat="1" ht="15" customHeight="1">
      <c r="B158" s="333"/>
      <c r="C158" s="360" t="s">
        <v>332</v>
      </c>
      <c r="D158" s="308"/>
      <c r="E158" s="308"/>
      <c r="F158" s="361" t="s">
        <v>313</v>
      </c>
      <c r="G158" s="308"/>
      <c r="H158" s="360" t="s">
        <v>347</v>
      </c>
      <c r="I158" s="360" t="s">
        <v>309</v>
      </c>
      <c r="J158" s="360">
        <v>50</v>
      </c>
      <c r="K158" s="356"/>
    </row>
    <row r="159" s="1" customFormat="1" ht="15" customHeight="1">
      <c r="B159" s="333"/>
      <c r="C159" s="360" t="s">
        <v>99</v>
      </c>
      <c r="D159" s="308"/>
      <c r="E159" s="308"/>
      <c r="F159" s="361" t="s">
        <v>307</v>
      </c>
      <c r="G159" s="308"/>
      <c r="H159" s="360" t="s">
        <v>369</v>
      </c>
      <c r="I159" s="360" t="s">
        <v>309</v>
      </c>
      <c r="J159" s="360" t="s">
        <v>370</v>
      </c>
      <c r="K159" s="356"/>
    </row>
    <row r="160" s="1" customFormat="1" ht="15" customHeight="1">
      <c r="B160" s="333"/>
      <c r="C160" s="360" t="s">
        <v>371</v>
      </c>
      <c r="D160" s="308"/>
      <c r="E160" s="308"/>
      <c r="F160" s="361" t="s">
        <v>307</v>
      </c>
      <c r="G160" s="308"/>
      <c r="H160" s="360" t="s">
        <v>372</v>
      </c>
      <c r="I160" s="360" t="s">
        <v>342</v>
      </c>
      <c r="J160" s="360"/>
      <c r="K160" s="356"/>
    </row>
    <row r="161" s="1" customFormat="1" ht="15" customHeight="1">
      <c r="B161" s="362"/>
      <c r="C161" s="363"/>
      <c r="D161" s="363"/>
      <c r="E161" s="363"/>
      <c r="F161" s="363"/>
      <c r="G161" s="363"/>
      <c r="H161" s="363"/>
      <c r="I161" s="363"/>
      <c r="J161" s="363"/>
      <c r="K161" s="364"/>
    </row>
    <row r="162" s="1" customFormat="1" ht="18.75" customHeight="1">
      <c r="B162" s="344"/>
      <c r="C162" s="354"/>
      <c r="D162" s="354"/>
      <c r="E162" s="354"/>
      <c r="F162" s="365"/>
      <c r="G162" s="354"/>
      <c r="H162" s="354"/>
      <c r="I162" s="354"/>
      <c r="J162" s="354"/>
      <c r="K162" s="344"/>
    </row>
    <row r="163" s="1" customFormat="1" ht="18.75" customHeight="1">
      <c r="B163" s="344"/>
      <c r="C163" s="354"/>
      <c r="D163" s="354"/>
      <c r="E163" s="354"/>
      <c r="F163" s="365"/>
      <c r="G163" s="354"/>
      <c r="H163" s="354"/>
      <c r="I163" s="354"/>
      <c r="J163" s="354"/>
      <c r="K163" s="344"/>
    </row>
    <row r="164" s="1" customFormat="1" ht="18.75" customHeight="1">
      <c r="B164" s="344"/>
      <c r="C164" s="354"/>
      <c r="D164" s="354"/>
      <c r="E164" s="354"/>
      <c r="F164" s="365"/>
      <c r="G164" s="354"/>
      <c r="H164" s="354"/>
      <c r="I164" s="354"/>
      <c r="J164" s="354"/>
      <c r="K164" s="344"/>
    </row>
    <row r="165" s="1" customFormat="1" ht="18.75" customHeight="1">
      <c r="B165" s="344"/>
      <c r="C165" s="354"/>
      <c r="D165" s="354"/>
      <c r="E165" s="354"/>
      <c r="F165" s="365"/>
      <c r="G165" s="354"/>
      <c r="H165" s="354"/>
      <c r="I165" s="354"/>
      <c r="J165" s="354"/>
      <c r="K165" s="344"/>
    </row>
    <row r="166" s="1" customFormat="1" ht="18.75" customHeight="1">
      <c r="B166" s="344"/>
      <c r="C166" s="354"/>
      <c r="D166" s="354"/>
      <c r="E166" s="354"/>
      <c r="F166" s="365"/>
      <c r="G166" s="354"/>
      <c r="H166" s="354"/>
      <c r="I166" s="354"/>
      <c r="J166" s="354"/>
      <c r="K166" s="344"/>
    </row>
    <row r="167" s="1" customFormat="1" ht="18.75" customHeight="1">
      <c r="B167" s="344"/>
      <c r="C167" s="354"/>
      <c r="D167" s="354"/>
      <c r="E167" s="354"/>
      <c r="F167" s="365"/>
      <c r="G167" s="354"/>
      <c r="H167" s="354"/>
      <c r="I167" s="354"/>
      <c r="J167" s="354"/>
      <c r="K167" s="344"/>
    </row>
    <row r="168" s="1" customFormat="1" ht="18.75" customHeight="1">
      <c r="B168" s="344"/>
      <c r="C168" s="354"/>
      <c r="D168" s="354"/>
      <c r="E168" s="354"/>
      <c r="F168" s="365"/>
      <c r="G168" s="354"/>
      <c r="H168" s="354"/>
      <c r="I168" s="354"/>
      <c r="J168" s="354"/>
      <c r="K168" s="344"/>
    </row>
    <row r="169" s="1" customFormat="1" ht="18.75" customHeight="1">
      <c r="B169" s="316"/>
      <c r="C169" s="316"/>
      <c r="D169" s="316"/>
      <c r="E169" s="316"/>
      <c r="F169" s="316"/>
      <c r="G169" s="316"/>
      <c r="H169" s="316"/>
      <c r="I169" s="316"/>
      <c r="J169" s="316"/>
      <c r="K169" s="316"/>
    </row>
    <row r="170" s="1" customFormat="1" ht="7.5" customHeight="1">
      <c r="B170" s="295"/>
      <c r="C170" s="296"/>
      <c r="D170" s="296"/>
      <c r="E170" s="296"/>
      <c r="F170" s="296"/>
      <c r="G170" s="296"/>
      <c r="H170" s="296"/>
      <c r="I170" s="296"/>
      <c r="J170" s="296"/>
      <c r="K170" s="297"/>
    </row>
    <row r="171" s="1" customFormat="1" ht="45" customHeight="1">
      <c r="B171" s="298"/>
      <c r="C171" s="299" t="s">
        <v>373</v>
      </c>
      <c r="D171" s="299"/>
      <c r="E171" s="299"/>
      <c r="F171" s="299"/>
      <c r="G171" s="299"/>
      <c r="H171" s="299"/>
      <c r="I171" s="299"/>
      <c r="J171" s="299"/>
      <c r="K171" s="300"/>
    </row>
    <row r="172" s="1" customFormat="1" ht="17.25" customHeight="1">
      <c r="B172" s="298"/>
      <c r="C172" s="323" t="s">
        <v>301</v>
      </c>
      <c r="D172" s="323"/>
      <c r="E172" s="323"/>
      <c r="F172" s="323" t="s">
        <v>302</v>
      </c>
      <c r="G172" s="366"/>
      <c r="H172" s="367" t="s">
        <v>52</v>
      </c>
      <c r="I172" s="367" t="s">
        <v>55</v>
      </c>
      <c r="J172" s="323" t="s">
        <v>303</v>
      </c>
      <c r="K172" s="300"/>
    </row>
    <row r="173" s="1" customFormat="1" ht="17.25" customHeight="1">
      <c r="B173" s="301"/>
      <c r="C173" s="325" t="s">
        <v>304</v>
      </c>
      <c r="D173" s="325"/>
      <c r="E173" s="325"/>
      <c r="F173" s="326" t="s">
        <v>305</v>
      </c>
      <c r="G173" s="368"/>
      <c r="H173" s="369"/>
      <c r="I173" s="369"/>
      <c r="J173" s="325" t="s">
        <v>306</v>
      </c>
      <c r="K173" s="303"/>
    </row>
    <row r="174" s="1" customFormat="1" ht="5.25" customHeight="1">
      <c r="B174" s="333"/>
      <c r="C174" s="328"/>
      <c r="D174" s="328"/>
      <c r="E174" s="328"/>
      <c r="F174" s="328"/>
      <c r="G174" s="329"/>
      <c r="H174" s="328"/>
      <c r="I174" s="328"/>
      <c r="J174" s="328"/>
      <c r="K174" s="356"/>
    </row>
    <row r="175" s="1" customFormat="1" ht="15" customHeight="1">
      <c r="B175" s="333"/>
      <c r="C175" s="308" t="s">
        <v>310</v>
      </c>
      <c r="D175" s="308"/>
      <c r="E175" s="308"/>
      <c r="F175" s="331" t="s">
        <v>307</v>
      </c>
      <c r="G175" s="308"/>
      <c r="H175" s="308" t="s">
        <v>347</v>
      </c>
      <c r="I175" s="308" t="s">
        <v>309</v>
      </c>
      <c r="J175" s="308">
        <v>120</v>
      </c>
      <c r="K175" s="356"/>
    </row>
    <row r="176" s="1" customFormat="1" ht="15" customHeight="1">
      <c r="B176" s="333"/>
      <c r="C176" s="308" t="s">
        <v>356</v>
      </c>
      <c r="D176" s="308"/>
      <c r="E176" s="308"/>
      <c r="F176" s="331" t="s">
        <v>307</v>
      </c>
      <c r="G176" s="308"/>
      <c r="H176" s="308" t="s">
        <v>357</v>
      </c>
      <c r="I176" s="308" t="s">
        <v>309</v>
      </c>
      <c r="J176" s="308" t="s">
        <v>358</v>
      </c>
      <c r="K176" s="356"/>
    </row>
    <row r="177" s="1" customFormat="1" ht="15" customHeight="1">
      <c r="B177" s="333"/>
      <c r="C177" s="308" t="s">
        <v>83</v>
      </c>
      <c r="D177" s="308"/>
      <c r="E177" s="308"/>
      <c r="F177" s="331" t="s">
        <v>307</v>
      </c>
      <c r="G177" s="308"/>
      <c r="H177" s="308" t="s">
        <v>374</v>
      </c>
      <c r="I177" s="308" t="s">
        <v>309</v>
      </c>
      <c r="J177" s="308" t="s">
        <v>358</v>
      </c>
      <c r="K177" s="356"/>
    </row>
    <row r="178" s="1" customFormat="1" ht="15" customHeight="1">
      <c r="B178" s="333"/>
      <c r="C178" s="308" t="s">
        <v>312</v>
      </c>
      <c r="D178" s="308"/>
      <c r="E178" s="308"/>
      <c r="F178" s="331" t="s">
        <v>313</v>
      </c>
      <c r="G178" s="308"/>
      <c r="H178" s="308" t="s">
        <v>374</v>
      </c>
      <c r="I178" s="308" t="s">
        <v>309</v>
      </c>
      <c r="J178" s="308">
        <v>50</v>
      </c>
      <c r="K178" s="356"/>
    </row>
    <row r="179" s="1" customFormat="1" ht="15" customHeight="1">
      <c r="B179" s="333"/>
      <c r="C179" s="308" t="s">
        <v>315</v>
      </c>
      <c r="D179" s="308"/>
      <c r="E179" s="308"/>
      <c r="F179" s="331" t="s">
        <v>307</v>
      </c>
      <c r="G179" s="308"/>
      <c r="H179" s="308" t="s">
        <v>374</v>
      </c>
      <c r="I179" s="308" t="s">
        <v>317</v>
      </c>
      <c r="J179" s="308"/>
      <c r="K179" s="356"/>
    </row>
    <row r="180" s="1" customFormat="1" ht="15" customHeight="1">
      <c r="B180" s="333"/>
      <c r="C180" s="308" t="s">
        <v>326</v>
      </c>
      <c r="D180" s="308"/>
      <c r="E180" s="308"/>
      <c r="F180" s="331" t="s">
        <v>313</v>
      </c>
      <c r="G180" s="308"/>
      <c r="H180" s="308" t="s">
        <v>374</v>
      </c>
      <c r="I180" s="308" t="s">
        <v>309</v>
      </c>
      <c r="J180" s="308">
        <v>50</v>
      </c>
      <c r="K180" s="356"/>
    </row>
    <row r="181" s="1" customFormat="1" ht="15" customHeight="1">
      <c r="B181" s="333"/>
      <c r="C181" s="308" t="s">
        <v>334</v>
      </c>
      <c r="D181" s="308"/>
      <c r="E181" s="308"/>
      <c r="F181" s="331" t="s">
        <v>313</v>
      </c>
      <c r="G181" s="308"/>
      <c r="H181" s="308" t="s">
        <v>374</v>
      </c>
      <c r="I181" s="308" t="s">
        <v>309</v>
      </c>
      <c r="J181" s="308">
        <v>50</v>
      </c>
      <c r="K181" s="356"/>
    </row>
    <row r="182" s="1" customFormat="1" ht="15" customHeight="1">
      <c r="B182" s="333"/>
      <c r="C182" s="308" t="s">
        <v>332</v>
      </c>
      <c r="D182" s="308"/>
      <c r="E182" s="308"/>
      <c r="F182" s="331" t="s">
        <v>313</v>
      </c>
      <c r="G182" s="308"/>
      <c r="H182" s="308" t="s">
        <v>374</v>
      </c>
      <c r="I182" s="308" t="s">
        <v>309</v>
      </c>
      <c r="J182" s="308">
        <v>50</v>
      </c>
      <c r="K182" s="356"/>
    </row>
    <row r="183" s="1" customFormat="1" ht="15" customHeight="1">
      <c r="B183" s="333"/>
      <c r="C183" s="308" t="s">
        <v>105</v>
      </c>
      <c r="D183" s="308"/>
      <c r="E183" s="308"/>
      <c r="F183" s="331" t="s">
        <v>307</v>
      </c>
      <c r="G183" s="308"/>
      <c r="H183" s="308" t="s">
        <v>375</v>
      </c>
      <c r="I183" s="308" t="s">
        <v>376</v>
      </c>
      <c r="J183" s="308"/>
      <c r="K183" s="356"/>
    </row>
    <row r="184" s="1" customFormat="1" ht="15" customHeight="1">
      <c r="B184" s="333"/>
      <c r="C184" s="308" t="s">
        <v>55</v>
      </c>
      <c r="D184" s="308"/>
      <c r="E184" s="308"/>
      <c r="F184" s="331" t="s">
        <v>307</v>
      </c>
      <c r="G184" s="308"/>
      <c r="H184" s="308" t="s">
        <v>377</v>
      </c>
      <c r="I184" s="308" t="s">
        <v>378</v>
      </c>
      <c r="J184" s="308">
        <v>1</v>
      </c>
      <c r="K184" s="356"/>
    </row>
    <row r="185" s="1" customFormat="1" ht="15" customHeight="1">
      <c r="B185" s="333"/>
      <c r="C185" s="308" t="s">
        <v>51</v>
      </c>
      <c r="D185" s="308"/>
      <c r="E185" s="308"/>
      <c r="F185" s="331" t="s">
        <v>307</v>
      </c>
      <c r="G185" s="308"/>
      <c r="H185" s="308" t="s">
        <v>379</v>
      </c>
      <c r="I185" s="308" t="s">
        <v>309</v>
      </c>
      <c r="J185" s="308">
        <v>20</v>
      </c>
      <c r="K185" s="356"/>
    </row>
    <row r="186" s="1" customFormat="1" ht="15" customHeight="1">
      <c r="B186" s="333"/>
      <c r="C186" s="308" t="s">
        <v>52</v>
      </c>
      <c r="D186" s="308"/>
      <c r="E186" s="308"/>
      <c r="F186" s="331" t="s">
        <v>307</v>
      </c>
      <c r="G186" s="308"/>
      <c r="H186" s="308" t="s">
        <v>380</v>
      </c>
      <c r="I186" s="308" t="s">
        <v>309</v>
      </c>
      <c r="J186" s="308">
        <v>255</v>
      </c>
      <c r="K186" s="356"/>
    </row>
    <row r="187" s="1" customFormat="1" ht="15" customHeight="1">
      <c r="B187" s="333"/>
      <c r="C187" s="308" t="s">
        <v>106</v>
      </c>
      <c r="D187" s="308"/>
      <c r="E187" s="308"/>
      <c r="F187" s="331" t="s">
        <v>307</v>
      </c>
      <c r="G187" s="308"/>
      <c r="H187" s="308" t="s">
        <v>271</v>
      </c>
      <c r="I187" s="308" t="s">
        <v>309</v>
      </c>
      <c r="J187" s="308">
        <v>10</v>
      </c>
      <c r="K187" s="356"/>
    </row>
    <row r="188" s="1" customFormat="1" ht="15" customHeight="1">
      <c r="B188" s="333"/>
      <c r="C188" s="308" t="s">
        <v>107</v>
      </c>
      <c r="D188" s="308"/>
      <c r="E188" s="308"/>
      <c r="F188" s="331" t="s">
        <v>307</v>
      </c>
      <c r="G188" s="308"/>
      <c r="H188" s="308" t="s">
        <v>381</v>
      </c>
      <c r="I188" s="308" t="s">
        <v>342</v>
      </c>
      <c r="J188" s="308"/>
      <c r="K188" s="356"/>
    </row>
    <row r="189" s="1" customFormat="1" ht="15" customHeight="1">
      <c r="B189" s="333"/>
      <c r="C189" s="308" t="s">
        <v>382</v>
      </c>
      <c r="D189" s="308"/>
      <c r="E189" s="308"/>
      <c r="F189" s="331" t="s">
        <v>307</v>
      </c>
      <c r="G189" s="308"/>
      <c r="H189" s="308" t="s">
        <v>383</v>
      </c>
      <c r="I189" s="308" t="s">
        <v>342</v>
      </c>
      <c r="J189" s="308"/>
      <c r="K189" s="356"/>
    </row>
    <row r="190" s="1" customFormat="1" ht="15" customHeight="1">
      <c r="B190" s="333"/>
      <c r="C190" s="308" t="s">
        <v>371</v>
      </c>
      <c r="D190" s="308"/>
      <c r="E190" s="308"/>
      <c r="F190" s="331" t="s">
        <v>307</v>
      </c>
      <c r="G190" s="308"/>
      <c r="H190" s="308" t="s">
        <v>384</v>
      </c>
      <c r="I190" s="308" t="s">
        <v>342</v>
      </c>
      <c r="J190" s="308"/>
      <c r="K190" s="356"/>
    </row>
    <row r="191" s="1" customFormat="1" ht="15" customHeight="1">
      <c r="B191" s="333"/>
      <c r="C191" s="308" t="s">
        <v>109</v>
      </c>
      <c r="D191" s="308"/>
      <c r="E191" s="308"/>
      <c r="F191" s="331" t="s">
        <v>313</v>
      </c>
      <c r="G191" s="308"/>
      <c r="H191" s="308" t="s">
        <v>385</v>
      </c>
      <c r="I191" s="308" t="s">
        <v>309</v>
      </c>
      <c r="J191" s="308">
        <v>50</v>
      </c>
      <c r="K191" s="356"/>
    </row>
    <row r="192" s="1" customFormat="1" ht="15" customHeight="1">
      <c r="B192" s="333"/>
      <c r="C192" s="308" t="s">
        <v>386</v>
      </c>
      <c r="D192" s="308"/>
      <c r="E192" s="308"/>
      <c r="F192" s="331" t="s">
        <v>313</v>
      </c>
      <c r="G192" s="308"/>
      <c r="H192" s="308" t="s">
        <v>387</v>
      </c>
      <c r="I192" s="308" t="s">
        <v>388</v>
      </c>
      <c r="J192" s="308"/>
      <c r="K192" s="356"/>
    </row>
    <row r="193" s="1" customFormat="1" ht="15" customHeight="1">
      <c r="B193" s="333"/>
      <c r="C193" s="308" t="s">
        <v>389</v>
      </c>
      <c r="D193" s="308"/>
      <c r="E193" s="308"/>
      <c r="F193" s="331" t="s">
        <v>313</v>
      </c>
      <c r="G193" s="308"/>
      <c r="H193" s="308" t="s">
        <v>390</v>
      </c>
      <c r="I193" s="308" t="s">
        <v>388</v>
      </c>
      <c r="J193" s="308"/>
      <c r="K193" s="356"/>
    </row>
    <row r="194" s="1" customFormat="1" ht="15" customHeight="1">
      <c r="B194" s="333"/>
      <c r="C194" s="308" t="s">
        <v>391</v>
      </c>
      <c r="D194" s="308"/>
      <c r="E194" s="308"/>
      <c r="F194" s="331" t="s">
        <v>313</v>
      </c>
      <c r="G194" s="308"/>
      <c r="H194" s="308" t="s">
        <v>392</v>
      </c>
      <c r="I194" s="308" t="s">
        <v>388</v>
      </c>
      <c r="J194" s="308"/>
      <c r="K194" s="356"/>
    </row>
    <row r="195" s="1" customFormat="1" ht="15" customHeight="1">
      <c r="B195" s="333"/>
      <c r="C195" s="370" t="s">
        <v>393</v>
      </c>
      <c r="D195" s="308"/>
      <c r="E195" s="308"/>
      <c r="F195" s="331" t="s">
        <v>313</v>
      </c>
      <c r="G195" s="308"/>
      <c r="H195" s="308" t="s">
        <v>394</v>
      </c>
      <c r="I195" s="308" t="s">
        <v>395</v>
      </c>
      <c r="J195" s="371" t="s">
        <v>396</v>
      </c>
      <c r="K195" s="356"/>
    </row>
    <row r="196" s="1" customFormat="1" ht="15" customHeight="1">
      <c r="B196" s="333"/>
      <c r="C196" s="370" t="s">
        <v>40</v>
      </c>
      <c r="D196" s="308"/>
      <c r="E196" s="308"/>
      <c r="F196" s="331" t="s">
        <v>307</v>
      </c>
      <c r="G196" s="308"/>
      <c r="H196" s="305" t="s">
        <v>397</v>
      </c>
      <c r="I196" s="308" t="s">
        <v>398</v>
      </c>
      <c r="J196" s="308"/>
      <c r="K196" s="356"/>
    </row>
    <row r="197" s="1" customFormat="1" ht="15" customHeight="1">
      <c r="B197" s="333"/>
      <c r="C197" s="370" t="s">
        <v>399</v>
      </c>
      <c r="D197" s="308"/>
      <c r="E197" s="308"/>
      <c r="F197" s="331" t="s">
        <v>307</v>
      </c>
      <c r="G197" s="308"/>
      <c r="H197" s="308" t="s">
        <v>400</v>
      </c>
      <c r="I197" s="308" t="s">
        <v>342</v>
      </c>
      <c r="J197" s="308"/>
      <c r="K197" s="356"/>
    </row>
    <row r="198" s="1" customFormat="1" ht="15" customHeight="1">
      <c r="B198" s="333"/>
      <c r="C198" s="370" t="s">
        <v>401</v>
      </c>
      <c r="D198" s="308"/>
      <c r="E198" s="308"/>
      <c r="F198" s="331" t="s">
        <v>307</v>
      </c>
      <c r="G198" s="308"/>
      <c r="H198" s="308" t="s">
        <v>402</v>
      </c>
      <c r="I198" s="308" t="s">
        <v>342</v>
      </c>
      <c r="J198" s="308"/>
      <c r="K198" s="356"/>
    </row>
    <row r="199" s="1" customFormat="1" ht="15" customHeight="1">
      <c r="B199" s="333"/>
      <c r="C199" s="370" t="s">
        <v>403</v>
      </c>
      <c r="D199" s="308"/>
      <c r="E199" s="308"/>
      <c r="F199" s="331" t="s">
        <v>313</v>
      </c>
      <c r="G199" s="308"/>
      <c r="H199" s="308" t="s">
        <v>404</v>
      </c>
      <c r="I199" s="308" t="s">
        <v>342</v>
      </c>
      <c r="J199" s="308"/>
      <c r="K199" s="356"/>
    </row>
    <row r="200" s="1" customFormat="1" ht="15" customHeight="1">
      <c r="B200" s="362"/>
      <c r="C200" s="372"/>
      <c r="D200" s="363"/>
      <c r="E200" s="363"/>
      <c r="F200" s="363"/>
      <c r="G200" s="363"/>
      <c r="H200" s="363"/>
      <c r="I200" s="363"/>
      <c r="J200" s="363"/>
      <c r="K200" s="364"/>
    </row>
    <row r="201" s="1" customFormat="1" ht="18.75" customHeight="1">
      <c r="B201" s="344"/>
      <c r="C201" s="354"/>
      <c r="D201" s="354"/>
      <c r="E201" s="354"/>
      <c r="F201" s="365"/>
      <c r="G201" s="354"/>
      <c r="H201" s="354"/>
      <c r="I201" s="354"/>
      <c r="J201" s="354"/>
      <c r="K201" s="344"/>
    </row>
    <row r="202" s="1" customFormat="1" ht="18.75" customHeight="1">
      <c r="B202" s="316"/>
      <c r="C202" s="316"/>
      <c r="D202" s="316"/>
      <c r="E202" s="316"/>
      <c r="F202" s="316"/>
      <c r="G202" s="316"/>
      <c r="H202" s="316"/>
      <c r="I202" s="316"/>
      <c r="J202" s="316"/>
      <c r="K202" s="316"/>
    </row>
    <row r="203" s="1" customFormat="1" ht="13.5">
      <c r="B203" s="295"/>
      <c r="C203" s="296"/>
      <c r="D203" s="296"/>
      <c r="E203" s="296"/>
      <c r="F203" s="296"/>
      <c r="G203" s="296"/>
      <c r="H203" s="296"/>
      <c r="I203" s="296"/>
      <c r="J203" s="296"/>
      <c r="K203" s="297"/>
    </row>
    <row r="204" s="1" customFormat="1" ht="21" customHeight="1">
      <c r="B204" s="298"/>
      <c r="C204" s="299" t="s">
        <v>405</v>
      </c>
      <c r="D204" s="299"/>
      <c r="E204" s="299"/>
      <c r="F204" s="299"/>
      <c r="G204" s="299"/>
      <c r="H204" s="299"/>
      <c r="I204" s="299"/>
      <c r="J204" s="299"/>
      <c r="K204" s="300"/>
    </row>
    <row r="205" s="1" customFormat="1" ht="25.5" customHeight="1">
      <c r="B205" s="298"/>
      <c r="C205" s="373" t="s">
        <v>406</v>
      </c>
      <c r="D205" s="373"/>
      <c r="E205" s="373"/>
      <c r="F205" s="373" t="s">
        <v>407</v>
      </c>
      <c r="G205" s="374"/>
      <c r="H205" s="373" t="s">
        <v>408</v>
      </c>
      <c r="I205" s="373"/>
      <c r="J205" s="373"/>
      <c r="K205" s="300"/>
    </row>
    <row r="206" s="1" customFormat="1" ht="5.25" customHeight="1">
      <c r="B206" s="333"/>
      <c r="C206" s="328"/>
      <c r="D206" s="328"/>
      <c r="E206" s="328"/>
      <c r="F206" s="328"/>
      <c r="G206" s="354"/>
      <c r="H206" s="328"/>
      <c r="I206" s="328"/>
      <c r="J206" s="328"/>
      <c r="K206" s="356"/>
    </row>
    <row r="207" s="1" customFormat="1" ht="15" customHeight="1">
      <c r="B207" s="333"/>
      <c r="C207" s="308" t="s">
        <v>398</v>
      </c>
      <c r="D207" s="308"/>
      <c r="E207" s="308"/>
      <c r="F207" s="331" t="s">
        <v>41</v>
      </c>
      <c r="G207" s="308"/>
      <c r="H207" s="308" t="s">
        <v>409</v>
      </c>
      <c r="I207" s="308"/>
      <c r="J207" s="308"/>
      <c r="K207" s="356"/>
    </row>
    <row r="208" s="1" customFormat="1" ht="15" customHeight="1">
      <c r="B208" s="333"/>
      <c r="C208" s="308"/>
      <c r="D208" s="308"/>
      <c r="E208" s="308"/>
      <c r="F208" s="331" t="s">
        <v>42</v>
      </c>
      <c r="G208" s="308"/>
      <c r="H208" s="308" t="s">
        <v>410</v>
      </c>
      <c r="I208" s="308"/>
      <c r="J208" s="308"/>
      <c r="K208" s="356"/>
    </row>
    <row r="209" s="1" customFormat="1" ht="15" customHeight="1">
      <c r="B209" s="333"/>
      <c r="C209" s="308"/>
      <c r="D209" s="308"/>
      <c r="E209" s="308"/>
      <c r="F209" s="331" t="s">
        <v>45</v>
      </c>
      <c r="G209" s="308"/>
      <c r="H209" s="308" t="s">
        <v>411</v>
      </c>
      <c r="I209" s="308"/>
      <c r="J209" s="308"/>
      <c r="K209" s="356"/>
    </row>
    <row r="210" s="1" customFormat="1" ht="15" customHeight="1">
      <c r="B210" s="333"/>
      <c r="C210" s="308"/>
      <c r="D210" s="308"/>
      <c r="E210" s="308"/>
      <c r="F210" s="331" t="s">
        <v>43</v>
      </c>
      <c r="G210" s="308"/>
      <c r="H210" s="308" t="s">
        <v>412</v>
      </c>
      <c r="I210" s="308"/>
      <c r="J210" s="308"/>
      <c r="K210" s="356"/>
    </row>
    <row r="211" s="1" customFormat="1" ht="15" customHeight="1">
      <c r="B211" s="333"/>
      <c r="C211" s="308"/>
      <c r="D211" s="308"/>
      <c r="E211" s="308"/>
      <c r="F211" s="331" t="s">
        <v>44</v>
      </c>
      <c r="G211" s="308"/>
      <c r="H211" s="308" t="s">
        <v>413</v>
      </c>
      <c r="I211" s="308"/>
      <c r="J211" s="308"/>
      <c r="K211" s="356"/>
    </row>
    <row r="212" s="1" customFormat="1" ht="15" customHeight="1">
      <c r="B212" s="333"/>
      <c r="C212" s="308"/>
      <c r="D212" s="308"/>
      <c r="E212" s="308"/>
      <c r="F212" s="331"/>
      <c r="G212" s="308"/>
      <c r="H212" s="308"/>
      <c r="I212" s="308"/>
      <c r="J212" s="308"/>
      <c r="K212" s="356"/>
    </row>
    <row r="213" s="1" customFormat="1" ht="15" customHeight="1">
      <c r="B213" s="333"/>
      <c r="C213" s="308" t="s">
        <v>354</v>
      </c>
      <c r="D213" s="308"/>
      <c r="E213" s="308"/>
      <c r="F213" s="331" t="s">
        <v>76</v>
      </c>
      <c r="G213" s="308"/>
      <c r="H213" s="308" t="s">
        <v>414</v>
      </c>
      <c r="I213" s="308"/>
      <c r="J213" s="308"/>
      <c r="K213" s="356"/>
    </row>
    <row r="214" s="1" customFormat="1" ht="15" customHeight="1">
      <c r="B214" s="333"/>
      <c r="C214" s="308"/>
      <c r="D214" s="308"/>
      <c r="E214" s="308"/>
      <c r="F214" s="331" t="s">
        <v>250</v>
      </c>
      <c r="G214" s="308"/>
      <c r="H214" s="308" t="s">
        <v>251</v>
      </c>
      <c r="I214" s="308"/>
      <c r="J214" s="308"/>
      <c r="K214" s="356"/>
    </row>
    <row r="215" s="1" customFormat="1" ht="15" customHeight="1">
      <c r="B215" s="333"/>
      <c r="C215" s="308"/>
      <c r="D215" s="308"/>
      <c r="E215" s="308"/>
      <c r="F215" s="331" t="s">
        <v>248</v>
      </c>
      <c r="G215" s="308"/>
      <c r="H215" s="308" t="s">
        <v>415</v>
      </c>
      <c r="I215" s="308"/>
      <c r="J215" s="308"/>
      <c r="K215" s="356"/>
    </row>
    <row r="216" s="1" customFormat="1" ht="15" customHeight="1">
      <c r="B216" s="375"/>
      <c r="C216" s="308"/>
      <c r="D216" s="308"/>
      <c r="E216" s="308"/>
      <c r="F216" s="331" t="s">
        <v>252</v>
      </c>
      <c r="G216" s="370"/>
      <c r="H216" s="360" t="s">
        <v>253</v>
      </c>
      <c r="I216" s="360"/>
      <c r="J216" s="360"/>
      <c r="K216" s="376"/>
    </row>
    <row r="217" s="1" customFormat="1" ht="15" customHeight="1">
      <c r="B217" s="375"/>
      <c r="C217" s="308"/>
      <c r="D217" s="308"/>
      <c r="E217" s="308"/>
      <c r="F217" s="331" t="s">
        <v>254</v>
      </c>
      <c r="G217" s="370"/>
      <c r="H217" s="360" t="s">
        <v>416</v>
      </c>
      <c r="I217" s="360"/>
      <c r="J217" s="360"/>
      <c r="K217" s="376"/>
    </row>
    <row r="218" s="1" customFormat="1" ht="15" customHeight="1">
      <c r="B218" s="375"/>
      <c r="C218" s="308"/>
      <c r="D218" s="308"/>
      <c r="E218" s="308"/>
      <c r="F218" s="331"/>
      <c r="G218" s="370"/>
      <c r="H218" s="360"/>
      <c r="I218" s="360"/>
      <c r="J218" s="360"/>
      <c r="K218" s="376"/>
    </row>
    <row r="219" s="1" customFormat="1" ht="15" customHeight="1">
      <c r="B219" s="375"/>
      <c r="C219" s="308" t="s">
        <v>378</v>
      </c>
      <c r="D219" s="308"/>
      <c r="E219" s="308"/>
      <c r="F219" s="331">
        <v>1</v>
      </c>
      <c r="G219" s="370"/>
      <c r="H219" s="360" t="s">
        <v>417</v>
      </c>
      <c r="I219" s="360"/>
      <c r="J219" s="360"/>
      <c r="K219" s="376"/>
    </row>
    <row r="220" s="1" customFormat="1" ht="15" customHeight="1">
      <c r="B220" s="375"/>
      <c r="C220" s="308"/>
      <c r="D220" s="308"/>
      <c r="E220" s="308"/>
      <c r="F220" s="331">
        <v>2</v>
      </c>
      <c r="G220" s="370"/>
      <c r="H220" s="360" t="s">
        <v>418</v>
      </c>
      <c r="I220" s="360"/>
      <c r="J220" s="360"/>
      <c r="K220" s="376"/>
    </row>
    <row r="221" s="1" customFormat="1" ht="15" customHeight="1">
      <c r="B221" s="375"/>
      <c r="C221" s="308"/>
      <c r="D221" s="308"/>
      <c r="E221" s="308"/>
      <c r="F221" s="331">
        <v>3</v>
      </c>
      <c r="G221" s="370"/>
      <c r="H221" s="360" t="s">
        <v>419</v>
      </c>
      <c r="I221" s="360"/>
      <c r="J221" s="360"/>
      <c r="K221" s="376"/>
    </row>
    <row r="222" s="1" customFormat="1" ht="15" customHeight="1">
      <c r="B222" s="375"/>
      <c r="C222" s="308"/>
      <c r="D222" s="308"/>
      <c r="E222" s="308"/>
      <c r="F222" s="331">
        <v>4</v>
      </c>
      <c r="G222" s="370"/>
      <c r="H222" s="360" t="s">
        <v>420</v>
      </c>
      <c r="I222" s="360"/>
      <c r="J222" s="360"/>
      <c r="K222" s="376"/>
    </row>
    <row r="223" s="1" customFormat="1" ht="12.75" customHeight="1">
      <c r="B223" s="377"/>
      <c r="C223" s="378"/>
      <c r="D223" s="378"/>
      <c r="E223" s="378"/>
      <c r="F223" s="378"/>
      <c r="G223" s="378"/>
      <c r="H223" s="378"/>
      <c r="I223" s="378"/>
      <c r="J223" s="378"/>
      <c r="K223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2021-03-30T06:42:44Z</dcterms:created>
  <dcterms:modified xsi:type="dcterms:W3CDTF">2021-03-30T06:42:48Z</dcterms:modified>
</cp:coreProperties>
</file>